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645" windowWidth="14805" windowHeight="7470"/>
  </bookViews>
  <sheets>
    <sheet name="педагоги" sheetId="2" r:id="rId1"/>
  </sheets>
  <calcPr calcId="145621"/>
</workbook>
</file>

<file path=xl/calcChain.xml><?xml version="1.0" encoding="utf-8"?>
<calcChain xmlns="http://schemas.openxmlformats.org/spreadsheetml/2006/main">
  <c r="F33" i="2" l="1"/>
  <c r="D33" i="2" l="1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31" i="2"/>
  <c r="D32" i="2" l="1"/>
  <c r="B33" i="2"/>
  <c r="G32" i="2"/>
  <c r="G8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H7" i="2" l="1"/>
  <c r="H17" i="2" l="1"/>
  <c r="H32" i="2" l="1"/>
  <c r="H31" i="2" l="1"/>
  <c r="C31" i="2"/>
  <c r="C33" i="2" s="1"/>
  <c r="B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6" i="2"/>
  <c r="H15" i="2"/>
  <c r="H14" i="2"/>
  <c r="H13" i="2"/>
  <c r="H12" i="2"/>
  <c r="H11" i="2"/>
  <c r="H10" i="2"/>
  <c r="H9" i="2"/>
  <c r="H8" i="2"/>
</calcChain>
</file>

<file path=xl/sharedStrings.xml><?xml version="1.0" encoding="utf-8"?>
<sst xmlns="http://schemas.openxmlformats.org/spreadsheetml/2006/main" count="39" uniqueCount="39">
  <si>
    <t>Наименование учреждений ОГУ и МУ</t>
  </si>
  <si>
    <t>Планируемая среднесписочная численность отдельной категории работников государственных и муниципальных учреждений, чел.</t>
  </si>
  <si>
    <t xml:space="preserve">Фактическая среднесписочная численность отдельной категории работников государственных и муниципальных учреждений на отчетный период, человек
</t>
  </si>
  <si>
    <t>Отношение средней заработной платы работников соответствующей категории к среднемесячному доходу от трудовой деятельности по Томской области, %*</t>
  </si>
  <si>
    <t>Средняя заработная плата отдельной категории работников списочного состава, руб.</t>
  </si>
  <si>
    <t>Плановое значение средней заработной платы отдельной категории работников на год, рублей</t>
  </si>
  <si>
    <t>Отклонение факта за отчетный период от планового значения на год, руб.</t>
  </si>
  <si>
    <t>план на отчетный период</t>
  </si>
  <si>
    <t>факт за отчетный период</t>
  </si>
  <si>
    <t>8= 6-7</t>
  </si>
  <si>
    <t>Педагогические работники</t>
  </si>
  <si>
    <t>ОГБУ  «Центр социальной помощи семье и детям  «Огонек» г. Томска»</t>
  </si>
  <si>
    <t>ОГБУ «Социально-реабилитационный центр для несовершеннолетних «Луч» г. Томска»</t>
  </si>
  <si>
    <t>ОГБУ «Центр социальной помощи семье и детям г. Стрежевого»</t>
  </si>
  <si>
    <t>ОГБУ «Социально-реабилитационный центр для несовершеннолетних «Друг» г. Томска»</t>
  </si>
  <si>
    <t>ОГКУ "Центр помощи детям, оставшимся без попечения родителей детский дом «Орлиное гнездо»</t>
  </si>
  <si>
    <t>ОГКУ "Центр помощи детям, оставшимся без попечения родителей, Асиновского района»</t>
  </si>
  <si>
    <t>ОГКУ "Центр помощи детям, оставшимся без попечения родителей, «Бакчарского района»</t>
  </si>
  <si>
    <t>ОГКУ "Центр помощи детям, оставшимся без попечения родителей, Зырянского района»</t>
  </si>
  <si>
    <t>ОГКУ "Центр помощи детям, оставшимся без попечения родителей, имени М.И.Никульшина»</t>
  </si>
  <si>
    <t xml:space="preserve">ОГКУ "Центр помощи детям, оставшимся без попечения родителей «Родник» </t>
  </si>
  <si>
    <t>ОГКУ  для детей с ограниченными возможностями здоровья «Центр помощи детям, оставшимся без попечения родителей, "Росток»</t>
  </si>
  <si>
    <t>ОГКУ "Центр помощи детям, оставшимся без попечения родителей г.Томска»</t>
  </si>
  <si>
    <t>ОГКУ «Социально-реабилитационный центр для несовершеннолетних Александровского района»</t>
  </si>
  <si>
    <t>ОГКУ «Социально- реабилитационный центр для несовершеннолетних Асиновского района»</t>
  </si>
  <si>
    <t>ОГКУ«Социально-реабилитационный центр для несовершеннолетних Томского района»</t>
  </si>
  <si>
    <t>ОГКУ «Социально-реабилитационный центр для несовершеннолетних Каргасокского района»</t>
  </si>
  <si>
    <t>ОГКУ «Социально-реабилитационный центр для несовершеннолетних Кривошеинского района»</t>
  </si>
  <si>
    <t>ОГКУ «Центр социальной помощи семье и детям Колпашевского района»</t>
  </si>
  <si>
    <t>ОГКУ «Социально-реабилитационный центр для несовершеннолетних Парабельского района»</t>
  </si>
  <si>
    <t>ОГКУ «Социально-реабилитационный центр для несовершеннолетних Чаинского района»</t>
  </si>
  <si>
    <t>ОГКУ «Социально-реабилитационный центр для несовершеннолетних Молчановского района»</t>
  </si>
  <si>
    <t>ОГКУ «Реабилитационный Центр для детей и подростков с ограниченными возможностями ЗАТО Северск»</t>
  </si>
  <si>
    <t>ОГКСУ «Реабилитационный Центр для детей и подростков с ограниченными возможностями «Надежда»</t>
  </si>
  <si>
    <t>ОГКСУ для умственно отсталых детей «Тунгусовский детский дом-интернат»</t>
  </si>
  <si>
    <t>ВСЕГО по категории "педагогические работники оказывающие социальные услуги детям-сиротам и детям, оставшимся без попечения родителей" в соответствии с агрегированным целевым показателем региональной "дорожной карты" по Департаменту по вопросам семьи и детей Томской области</t>
  </si>
  <si>
    <t>ОГКУЗ «Дом ребенка, специализированный для детей с органическим поражением центральной нервной системы с нарушением психики»</t>
  </si>
  <si>
    <t>ВСЕГО по категории "педагогические работники оказывающие социальные услуги детям-сиротам и детям, оставшимся без попечения родителей" в соответствии с агрегированным целевым показателем региональной "дорожной карты"*</t>
  </si>
  <si>
    <t>* В соответствии с распоряжением Губернатора Томской области от 10.04.2013 №283-ра "Об утверждении мероприятий ("дорожной карты") "Изменения в сфере образования Томской области"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</si>
</sst>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u/>
      <sz val="11"/>
      <color theme="10"/>
      <name val="Times New Roman"/>
      <family val="1"/>
      <charset val="204"/>
    </font>
    <font>
      <sz val="11"/>
      <color theme="1"/>
      <name val="PT Astra Serif"/>
      <family val="1"/>
      <charset val="204"/>
    </font>
    <font>
      <sz val="11"/>
      <name val="PT Astra Serif"/>
      <family val="1"/>
      <charset val="204"/>
    </font>
    <font>
      <b/>
      <sz val="11"/>
      <color theme="1"/>
      <name val="PT Astra Serif"/>
      <family val="1"/>
      <charset val="204"/>
    </font>
    <font>
      <b/>
      <sz val="11"/>
      <name val="PT Astra Serif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35">
    <xf numFmtId="0" fontId="0" fillId="0" borderId="0" xfId="0"/>
    <xf numFmtId="0" fontId="0" fillId="0" borderId="0" xfId="0" applyFill="1" applyBorder="1"/>
    <xf numFmtId="0" fontId="0" fillId="0" borderId="0" xfId="0" applyFill="1"/>
    <xf numFmtId="0" fontId="0" fillId="0" borderId="0" xfId="0" applyFill="1" applyAlignment="1">
      <alignment wrapText="1"/>
    </xf>
    <xf numFmtId="164" fontId="0" fillId="0" borderId="0" xfId="0" applyNumberFormat="1" applyFill="1"/>
    <xf numFmtId="2" fontId="0" fillId="0" borderId="0" xfId="0" applyNumberFormat="1" applyFill="1"/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center" wrapText="1"/>
    </xf>
    <xf numFmtId="0" fontId="4" fillId="0" borderId="0" xfId="1" applyFont="1" applyFill="1" applyBorder="1" applyAlignment="1" applyProtection="1">
      <alignment horizontal="right" wrapText="1"/>
    </xf>
    <xf numFmtId="0" fontId="2" fillId="0" borderId="0" xfId="0" applyFont="1" applyFill="1" applyBorder="1" applyAlignment="1">
      <alignment horizontal="right" wrapText="1"/>
    </xf>
    <xf numFmtId="0" fontId="2" fillId="0" borderId="0" xfId="0" applyFont="1" applyFill="1" applyBorder="1" applyAlignment="1">
      <alignment horizontal="center"/>
    </xf>
    <xf numFmtId="164" fontId="2" fillId="0" borderId="0" xfId="0" applyNumberFormat="1" applyFont="1" applyFill="1" applyBorder="1" applyAlignment="1"/>
    <xf numFmtId="0" fontId="5" fillId="0" borderId="0" xfId="0" applyFont="1" applyFill="1" applyBorder="1"/>
    <xf numFmtId="0" fontId="6" fillId="0" borderId="1" xfId="1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vertical="top" wrapText="1"/>
    </xf>
    <xf numFmtId="164" fontId="6" fillId="0" borderId="1" xfId="0" applyNumberFormat="1" applyFont="1" applyFill="1" applyBorder="1" applyAlignment="1">
      <alignment horizontal="center" wrapText="1"/>
    </xf>
    <xf numFmtId="164" fontId="6" fillId="0" borderId="1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wrapText="1"/>
    </xf>
    <xf numFmtId="0" fontId="5" fillId="0" borderId="1" xfId="0" applyFont="1" applyFill="1" applyBorder="1" applyAlignment="1">
      <alignment horizontal="justify" vertical="top" wrapText="1"/>
    </xf>
    <xf numFmtId="0" fontId="7" fillId="0" borderId="1" xfId="0" applyFont="1" applyFill="1" applyBorder="1" applyAlignment="1">
      <alignment vertical="top" wrapText="1"/>
    </xf>
    <xf numFmtId="164" fontId="8" fillId="0" borderId="1" xfId="0" applyNumberFormat="1" applyFont="1" applyFill="1" applyBorder="1" applyAlignment="1">
      <alignment horizontal="center" wrapText="1"/>
    </xf>
    <xf numFmtId="164" fontId="6" fillId="0" borderId="1" xfId="2" applyNumberFormat="1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/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wrapText="1"/>
    </xf>
    <xf numFmtId="0" fontId="5" fillId="0" borderId="4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right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</cellXfs>
  <cellStyles count="3">
    <cellStyle name="Гиперссылка" xfId="1" builtinId="8"/>
    <cellStyle name="Обычный" xfId="0" builtinId="0"/>
    <cellStyle name="Обычный 66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M72"/>
  <sheetViews>
    <sheetView tabSelected="1" zoomScale="90" zoomScaleNormal="90" workbookViewId="0">
      <pane xSplit="1" ySplit="6" topLeftCell="B30" activePane="bottomRight" state="frozen"/>
      <selection pane="topRight" activeCell="B1" sqref="B1"/>
      <selection pane="bottomLeft" activeCell="A7" sqref="A7"/>
      <selection pane="bottomRight" activeCell="H33" sqref="H33"/>
    </sheetView>
  </sheetViews>
  <sheetFormatPr defaultRowHeight="15" x14ac:dyDescent="0.25"/>
  <cols>
    <col min="1" max="1" width="36.42578125" style="1" customWidth="1"/>
    <col min="2" max="3" width="16.140625" style="1" customWidth="1"/>
    <col min="4" max="4" width="14.85546875" style="1" customWidth="1"/>
    <col min="5" max="5" width="16" style="1" customWidth="1"/>
    <col min="6" max="6" width="15" style="1" customWidth="1"/>
    <col min="7" max="7" width="17.85546875" style="1" customWidth="1"/>
    <col min="8" max="8" width="17.140625" style="1" customWidth="1"/>
    <col min="9" max="9" width="12.140625" style="2" customWidth="1"/>
    <col min="10" max="10" width="11.140625" style="2" customWidth="1"/>
    <col min="11" max="11" width="19" style="2" customWidth="1"/>
    <col min="12" max="12" width="18.5703125" style="2" customWidth="1"/>
    <col min="13" max="13" width="9.140625" style="2"/>
    <col min="14" max="14" width="14.7109375" style="2" customWidth="1"/>
    <col min="15" max="16384" width="9.140625" style="2"/>
  </cols>
  <sheetData>
    <row r="1" spans="1:13" s="1" customFormat="1" x14ac:dyDescent="0.25">
      <c r="H1" s="10"/>
    </row>
    <row r="2" spans="1:13" s="1" customFormat="1" x14ac:dyDescent="0.25">
      <c r="A2" s="12"/>
      <c r="B2" s="12"/>
      <c r="C2" s="12"/>
      <c r="D2" s="12"/>
      <c r="E2" s="12"/>
      <c r="F2" s="12"/>
      <c r="G2" s="12"/>
      <c r="H2" s="12"/>
    </row>
    <row r="3" spans="1:13" x14ac:dyDescent="0.25">
      <c r="A3" s="30" t="s">
        <v>0</v>
      </c>
      <c r="B3" s="31" t="s">
        <v>1</v>
      </c>
      <c r="C3" s="31" t="s">
        <v>2</v>
      </c>
      <c r="D3" s="33" t="s">
        <v>3</v>
      </c>
      <c r="E3" s="26" t="s">
        <v>4</v>
      </c>
      <c r="F3" s="26"/>
      <c r="G3" s="26" t="s">
        <v>5</v>
      </c>
      <c r="H3" s="26" t="s">
        <v>6</v>
      </c>
    </row>
    <row r="4" spans="1:13" ht="186" customHeight="1" x14ac:dyDescent="0.25">
      <c r="A4" s="30"/>
      <c r="B4" s="32"/>
      <c r="C4" s="32"/>
      <c r="D4" s="34"/>
      <c r="E4" s="13" t="s">
        <v>7</v>
      </c>
      <c r="F4" s="14" t="s">
        <v>8</v>
      </c>
      <c r="G4" s="26"/>
      <c r="H4" s="26"/>
      <c r="J4" s="3"/>
    </row>
    <row r="5" spans="1:13" x14ac:dyDescent="0.25">
      <c r="A5" s="15">
        <v>1</v>
      </c>
      <c r="B5" s="15">
        <v>2</v>
      </c>
      <c r="C5" s="15">
        <v>3</v>
      </c>
      <c r="D5" s="15">
        <v>4</v>
      </c>
      <c r="E5" s="15">
        <v>5</v>
      </c>
      <c r="F5" s="15">
        <v>6</v>
      </c>
      <c r="G5" s="15">
        <v>7</v>
      </c>
      <c r="H5" s="15" t="s">
        <v>9</v>
      </c>
    </row>
    <row r="6" spans="1:13" x14ac:dyDescent="0.25">
      <c r="A6" s="27" t="s">
        <v>10</v>
      </c>
      <c r="B6" s="27"/>
      <c r="C6" s="27"/>
      <c r="D6" s="27"/>
      <c r="E6" s="27"/>
      <c r="F6" s="27"/>
      <c r="G6" s="27"/>
      <c r="H6" s="27"/>
    </row>
    <row r="7" spans="1:13" ht="30" x14ac:dyDescent="0.25">
      <c r="A7" s="16" t="s">
        <v>11</v>
      </c>
      <c r="B7" s="17">
        <v>17.5</v>
      </c>
      <c r="C7" s="17">
        <v>17.5</v>
      </c>
      <c r="D7" s="17">
        <f t="shared" ref="D7:D33" si="0">F7/37858*100</f>
        <v>91.461249933963757</v>
      </c>
      <c r="E7" s="17">
        <v>34625.699999999997</v>
      </c>
      <c r="F7" s="18">
        <v>34625.4</v>
      </c>
      <c r="G7" s="17">
        <v>34625.699999999997</v>
      </c>
      <c r="H7" s="17">
        <f>F7-G7</f>
        <v>-0.29999999999563443</v>
      </c>
      <c r="J7" s="4"/>
      <c r="L7" s="4"/>
    </row>
    <row r="8" spans="1:13" ht="60" x14ac:dyDescent="0.25">
      <c r="A8" s="16" t="s">
        <v>12</v>
      </c>
      <c r="B8" s="17">
        <v>13</v>
      </c>
      <c r="C8" s="17">
        <v>10.9</v>
      </c>
      <c r="D8" s="17">
        <f t="shared" si="0"/>
        <v>88.654181414760416</v>
      </c>
      <c r="E8" s="17">
        <v>34625.699999999997</v>
      </c>
      <c r="F8" s="18">
        <v>33562.699999999997</v>
      </c>
      <c r="G8" s="17">
        <f t="shared" ref="G8:G30" si="1">E8</f>
        <v>34625.699999999997</v>
      </c>
      <c r="H8" s="17">
        <f>F8-G8</f>
        <v>-1063</v>
      </c>
      <c r="J8" s="4"/>
      <c r="L8" s="4"/>
    </row>
    <row r="9" spans="1:13" ht="30" x14ac:dyDescent="0.25">
      <c r="A9" s="16" t="s">
        <v>13</v>
      </c>
      <c r="B9" s="17">
        <v>11</v>
      </c>
      <c r="C9" s="17">
        <v>11.4</v>
      </c>
      <c r="D9" s="17">
        <f t="shared" si="0"/>
        <v>128.39875323577579</v>
      </c>
      <c r="E9" s="17">
        <v>49669</v>
      </c>
      <c r="F9" s="18">
        <v>48609.2</v>
      </c>
      <c r="G9" s="17">
        <v>49669</v>
      </c>
      <c r="H9" s="17">
        <f t="shared" ref="H9:H30" si="2">F9-G9</f>
        <v>-1059.8000000000029</v>
      </c>
      <c r="J9" s="4"/>
      <c r="L9" s="4"/>
    </row>
    <row r="10" spans="1:13" ht="60" x14ac:dyDescent="0.25">
      <c r="A10" s="16" t="s">
        <v>14</v>
      </c>
      <c r="B10" s="17">
        <v>11</v>
      </c>
      <c r="C10" s="17">
        <v>11</v>
      </c>
      <c r="D10" s="17">
        <f t="shared" si="0"/>
        <v>91.460985789001015</v>
      </c>
      <c r="E10" s="17">
        <v>34625.699999999997</v>
      </c>
      <c r="F10" s="18">
        <v>34625.300000000003</v>
      </c>
      <c r="G10" s="17">
        <f t="shared" si="1"/>
        <v>34625.699999999997</v>
      </c>
      <c r="H10" s="17">
        <f t="shared" si="2"/>
        <v>-0.39999999999417923</v>
      </c>
      <c r="J10" s="4"/>
      <c r="L10" s="4"/>
    </row>
    <row r="11" spans="1:13" ht="60" x14ac:dyDescent="0.25">
      <c r="A11" s="16" t="s">
        <v>15</v>
      </c>
      <c r="B11" s="17">
        <v>28</v>
      </c>
      <c r="C11" s="17">
        <v>28</v>
      </c>
      <c r="D11" s="17">
        <f t="shared" si="0"/>
        <v>91.462306513814781</v>
      </c>
      <c r="E11" s="17">
        <v>34625.699999999997</v>
      </c>
      <c r="F11" s="18">
        <v>34625.800000000003</v>
      </c>
      <c r="G11" s="17">
        <f t="shared" si="1"/>
        <v>34625.699999999997</v>
      </c>
      <c r="H11" s="17">
        <f t="shared" si="2"/>
        <v>0.10000000000582077</v>
      </c>
      <c r="J11" s="4"/>
      <c r="M11" s="4"/>
    </row>
    <row r="12" spans="1:13" ht="45" x14ac:dyDescent="0.25">
      <c r="A12" s="16" t="s">
        <v>16</v>
      </c>
      <c r="B12" s="17">
        <v>29</v>
      </c>
      <c r="C12" s="17">
        <v>30</v>
      </c>
      <c r="D12" s="17">
        <f t="shared" si="0"/>
        <v>90.261239368165249</v>
      </c>
      <c r="E12" s="17">
        <v>34625.699999999997</v>
      </c>
      <c r="F12" s="18">
        <v>34171.1</v>
      </c>
      <c r="G12" s="17">
        <f t="shared" si="1"/>
        <v>34625.699999999997</v>
      </c>
      <c r="H12" s="17">
        <f t="shared" si="2"/>
        <v>-454.59999999999854</v>
      </c>
      <c r="J12" s="4"/>
      <c r="L12" s="4"/>
    </row>
    <row r="13" spans="1:13" ht="45" x14ac:dyDescent="0.25">
      <c r="A13" s="16" t="s">
        <v>17</v>
      </c>
      <c r="B13" s="17">
        <v>22</v>
      </c>
      <c r="C13" s="17">
        <v>22</v>
      </c>
      <c r="D13" s="17">
        <f t="shared" si="0"/>
        <v>108.7690844735591</v>
      </c>
      <c r="E13" s="17">
        <v>41175.800000000003</v>
      </c>
      <c r="F13" s="18">
        <v>41177.800000000003</v>
      </c>
      <c r="G13" s="17">
        <f t="shared" si="1"/>
        <v>41175.800000000003</v>
      </c>
      <c r="H13" s="17">
        <f t="shared" si="2"/>
        <v>2</v>
      </c>
      <c r="J13" s="4"/>
      <c r="L13" s="4"/>
    </row>
    <row r="14" spans="1:13" ht="45" x14ac:dyDescent="0.25">
      <c r="A14" s="19" t="s">
        <v>18</v>
      </c>
      <c r="B14" s="17">
        <v>17.7</v>
      </c>
      <c r="C14" s="17">
        <v>17</v>
      </c>
      <c r="D14" s="17">
        <f t="shared" si="0"/>
        <v>91.461514078926527</v>
      </c>
      <c r="E14" s="17">
        <v>34625.699999999997</v>
      </c>
      <c r="F14" s="18">
        <v>34625.5</v>
      </c>
      <c r="G14" s="17">
        <f t="shared" si="1"/>
        <v>34625.699999999997</v>
      </c>
      <c r="H14" s="17">
        <f t="shared" si="2"/>
        <v>-0.19999999999708962</v>
      </c>
      <c r="J14" s="4"/>
      <c r="L14" s="4"/>
    </row>
    <row r="15" spans="1:13" ht="60" x14ac:dyDescent="0.25">
      <c r="A15" s="16" t="s">
        <v>19</v>
      </c>
      <c r="B15" s="17">
        <v>19</v>
      </c>
      <c r="C15" s="17">
        <v>19</v>
      </c>
      <c r="D15" s="17">
        <f t="shared" si="0"/>
        <v>120.71583284906757</v>
      </c>
      <c r="E15" s="17">
        <v>43534.1</v>
      </c>
      <c r="F15" s="18">
        <v>45700.6</v>
      </c>
      <c r="G15" s="17">
        <f t="shared" si="1"/>
        <v>43534.1</v>
      </c>
      <c r="H15" s="17">
        <f t="shared" si="2"/>
        <v>2166.5</v>
      </c>
      <c r="J15" s="4"/>
      <c r="L15" s="4"/>
    </row>
    <row r="16" spans="1:13" ht="45" x14ac:dyDescent="0.25">
      <c r="A16" s="16" t="s">
        <v>20</v>
      </c>
      <c r="B16" s="17">
        <v>17</v>
      </c>
      <c r="C16" s="17">
        <v>17</v>
      </c>
      <c r="D16" s="17">
        <f t="shared" si="0"/>
        <v>91.461514078926527</v>
      </c>
      <c r="E16" s="17">
        <v>34625.699999999997</v>
      </c>
      <c r="F16" s="18">
        <v>34625.5</v>
      </c>
      <c r="G16" s="17">
        <f t="shared" si="1"/>
        <v>34625.699999999997</v>
      </c>
      <c r="H16" s="17">
        <f t="shared" si="2"/>
        <v>-0.19999999999708962</v>
      </c>
      <c r="J16" s="4"/>
      <c r="L16" s="4"/>
    </row>
    <row r="17" spans="1:13" ht="75.75" customHeight="1" x14ac:dyDescent="0.25">
      <c r="A17" s="16" t="s">
        <v>21</v>
      </c>
      <c r="B17" s="17">
        <v>31</v>
      </c>
      <c r="C17" s="17">
        <v>32.200000000000003</v>
      </c>
      <c r="D17" s="17">
        <f t="shared" si="0"/>
        <v>91.461778223889269</v>
      </c>
      <c r="E17" s="17">
        <v>34625.699999999997</v>
      </c>
      <c r="F17" s="18">
        <v>34625.599999999999</v>
      </c>
      <c r="G17" s="17">
        <f t="shared" si="1"/>
        <v>34625.699999999997</v>
      </c>
      <c r="H17" s="17">
        <f>F17-G17</f>
        <v>-9.9999999998544808E-2</v>
      </c>
      <c r="J17" s="4"/>
      <c r="L17" s="4"/>
    </row>
    <row r="18" spans="1:13" ht="45" x14ac:dyDescent="0.25">
      <c r="A18" s="16" t="s">
        <v>22</v>
      </c>
      <c r="B18" s="17">
        <v>32.5</v>
      </c>
      <c r="C18" s="17">
        <v>33.4</v>
      </c>
      <c r="D18" s="17">
        <f t="shared" si="0"/>
        <v>90.472819483332444</v>
      </c>
      <c r="E18" s="17">
        <v>34625.699999999997</v>
      </c>
      <c r="F18" s="18">
        <v>34251.199999999997</v>
      </c>
      <c r="G18" s="17">
        <f t="shared" si="1"/>
        <v>34625.699999999997</v>
      </c>
      <c r="H18" s="17">
        <f t="shared" si="2"/>
        <v>-374.5</v>
      </c>
      <c r="J18" s="4"/>
      <c r="L18" s="4"/>
    </row>
    <row r="19" spans="1:13" ht="60" x14ac:dyDescent="0.25">
      <c r="A19" s="16" t="s">
        <v>23</v>
      </c>
      <c r="B19" s="17">
        <v>8</v>
      </c>
      <c r="C19" s="17">
        <v>8</v>
      </c>
      <c r="D19" s="17">
        <f t="shared" si="0"/>
        <v>131.15167203761425</v>
      </c>
      <c r="E19" s="17">
        <v>49669</v>
      </c>
      <c r="F19" s="18">
        <v>49651.4</v>
      </c>
      <c r="G19" s="17">
        <f t="shared" si="1"/>
        <v>49669</v>
      </c>
      <c r="H19" s="17">
        <f t="shared" si="2"/>
        <v>-17.599999999998545</v>
      </c>
      <c r="J19" s="4"/>
      <c r="L19" s="4"/>
    </row>
    <row r="20" spans="1:13" ht="45.75" customHeight="1" x14ac:dyDescent="0.25">
      <c r="A20" s="16" t="s">
        <v>24</v>
      </c>
      <c r="B20" s="17">
        <v>18</v>
      </c>
      <c r="C20" s="17">
        <v>17.899999999999999</v>
      </c>
      <c r="D20" s="17">
        <f t="shared" si="0"/>
        <v>91.473400602250507</v>
      </c>
      <c r="E20" s="17">
        <v>34625.699999999997</v>
      </c>
      <c r="F20" s="18">
        <v>34630</v>
      </c>
      <c r="G20" s="17">
        <f t="shared" si="1"/>
        <v>34625.699999999997</v>
      </c>
      <c r="H20" s="17">
        <f t="shared" si="2"/>
        <v>4.3000000000029104</v>
      </c>
      <c r="J20" s="4"/>
      <c r="L20" s="4"/>
    </row>
    <row r="21" spans="1:13" ht="60" x14ac:dyDescent="0.25">
      <c r="A21" s="20" t="s">
        <v>25</v>
      </c>
      <c r="B21" s="17">
        <v>16</v>
      </c>
      <c r="C21" s="17">
        <v>16.899999999999999</v>
      </c>
      <c r="D21" s="17">
        <f t="shared" si="0"/>
        <v>91.462570658777537</v>
      </c>
      <c r="E21" s="17">
        <v>34625.699999999997</v>
      </c>
      <c r="F21" s="18">
        <v>34625.9</v>
      </c>
      <c r="G21" s="17">
        <f t="shared" si="1"/>
        <v>34625.699999999997</v>
      </c>
      <c r="H21" s="17">
        <f t="shared" si="2"/>
        <v>0.20000000000436557</v>
      </c>
      <c r="J21" s="4"/>
      <c r="L21" s="4"/>
    </row>
    <row r="22" spans="1:13" ht="60" x14ac:dyDescent="0.25">
      <c r="A22" s="16" t="s">
        <v>26</v>
      </c>
      <c r="B22" s="17">
        <v>9</v>
      </c>
      <c r="C22" s="17">
        <v>9</v>
      </c>
      <c r="D22" s="17">
        <f t="shared" si="0"/>
        <v>114.99445295578212</v>
      </c>
      <c r="E22" s="17">
        <v>43534.1</v>
      </c>
      <c r="F22" s="18">
        <v>43534.6</v>
      </c>
      <c r="G22" s="17">
        <f t="shared" si="1"/>
        <v>43534.1</v>
      </c>
      <c r="H22" s="17">
        <f t="shared" si="2"/>
        <v>0.5</v>
      </c>
      <c r="J22" s="4"/>
      <c r="L22" s="4"/>
    </row>
    <row r="23" spans="1:13" ht="60" x14ac:dyDescent="0.25">
      <c r="A23" s="16" t="s">
        <v>27</v>
      </c>
      <c r="B23" s="17">
        <v>17</v>
      </c>
      <c r="C23" s="17">
        <v>17.3</v>
      </c>
      <c r="D23" s="17">
        <f t="shared" si="0"/>
        <v>108.77436737281421</v>
      </c>
      <c r="E23" s="17">
        <v>41175.800000000003</v>
      </c>
      <c r="F23" s="18">
        <v>41179.800000000003</v>
      </c>
      <c r="G23" s="17">
        <f t="shared" si="1"/>
        <v>41175.800000000003</v>
      </c>
      <c r="H23" s="17">
        <f t="shared" si="2"/>
        <v>4</v>
      </c>
      <c r="J23" s="4"/>
      <c r="L23" s="4"/>
    </row>
    <row r="24" spans="1:13" ht="45" x14ac:dyDescent="0.25">
      <c r="A24" s="16" t="s">
        <v>28</v>
      </c>
      <c r="B24" s="17">
        <v>15</v>
      </c>
      <c r="C24" s="17">
        <v>15</v>
      </c>
      <c r="D24" s="17">
        <f t="shared" si="0"/>
        <v>114.99313223096834</v>
      </c>
      <c r="E24" s="17">
        <v>43534.1</v>
      </c>
      <c r="F24" s="18">
        <v>43534.1</v>
      </c>
      <c r="G24" s="17">
        <f t="shared" si="1"/>
        <v>43534.1</v>
      </c>
      <c r="H24" s="17">
        <f t="shared" si="2"/>
        <v>0</v>
      </c>
      <c r="J24" s="4"/>
      <c r="L24" s="4"/>
    </row>
    <row r="25" spans="1:13" ht="60" x14ac:dyDescent="0.25">
      <c r="A25" s="16" t="s">
        <v>29</v>
      </c>
      <c r="B25" s="17">
        <v>11.5</v>
      </c>
      <c r="C25" s="17">
        <v>11.5</v>
      </c>
      <c r="D25" s="17">
        <f t="shared" si="0"/>
        <v>115.00396217444133</v>
      </c>
      <c r="E25" s="17">
        <v>43534.1</v>
      </c>
      <c r="F25" s="18">
        <v>43538.2</v>
      </c>
      <c r="G25" s="17">
        <f t="shared" si="1"/>
        <v>43534.1</v>
      </c>
      <c r="H25" s="17">
        <f t="shared" si="2"/>
        <v>4.0999999999985448</v>
      </c>
      <c r="J25" s="4"/>
      <c r="L25" s="4"/>
    </row>
    <row r="26" spans="1:13" ht="60" x14ac:dyDescent="0.25">
      <c r="A26" s="16" t="s">
        <v>30</v>
      </c>
      <c r="B26" s="17">
        <v>6</v>
      </c>
      <c r="C26" s="17">
        <v>5.6</v>
      </c>
      <c r="D26" s="17">
        <f t="shared" si="0"/>
        <v>114.99735855037243</v>
      </c>
      <c r="E26" s="17">
        <v>43534.1</v>
      </c>
      <c r="F26" s="18">
        <v>43535.7</v>
      </c>
      <c r="G26" s="17">
        <f t="shared" si="1"/>
        <v>43534.1</v>
      </c>
      <c r="H26" s="17">
        <f t="shared" si="2"/>
        <v>1.5999999999985448</v>
      </c>
      <c r="J26" s="4"/>
      <c r="L26" s="4"/>
    </row>
    <row r="27" spans="1:13" ht="60" x14ac:dyDescent="0.25">
      <c r="A27" s="16" t="s">
        <v>31</v>
      </c>
      <c r="B27" s="17">
        <v>13</v>
      </c>
      <c r="C27" s="17">
        <v>10.7</v>
      </c>
      <c r="D27" s="17">
        <f t="shared" si="0"/>
        <v>108.7630091394157</v>
      </c>
      <c r="E27" s="17">
        <v>41175.800000000003</v>
      </c>
      <c r="F27" s="18">
        <v>41175.5</v>
      </c>
      <c r="G27" s="17">
        <f t="shared" si="1"/>
        <v>41175.800000000003</v>
      </c>
      <c r="H27" s="17">
        <f t="shared" si="2"/>
        <v>-0.30000000000291038</v>
      </c>
      <c r="J27" s="4"/>
      <c r="L27" s="4"/>
    </row>
    <row r="28" spans="1:13" ht="60" x14ac:dyDescent="0.25">
      <c r="A28" s="16" t="s">
        <v>32</v>
      </c>
      <c r="B28" s="17">
        <v>19</v>
      </c>
      <c r="C28" s="17">
        <v>21</v>
      </c>
      <c r="D28" s="17">
        <f t="shared" si="0"/>
        <v>98.841988483279621</v>
      </c>
      <c r="E28" s="17">
        <v>37420</v>
      </c>
      <c r="F28" s="18">
        <v>37419.599999999999</v>
      </c>
      <c r="G28" s="17">
        <f t="shared" si="1"/>
        <v>37420</v>
      </c>
      <c r="H28" s="17">
        <f t="shared" si="2"/>
        <v>-0.40000000000145519</v>
      </c>
      <c r="J28" s="4"/>
      <c r="L28" s="4"/>
    </row>
    <row r="29" spans="1:13" ht="47.25" customHeight="1" x14ac:dyDescent="0.25">
      <c r="A29" s="16" t="s">
        <v>33</v>
      </c>
      <c r="B29" s="17">
        <v>24</v>
      </c>
      <c r="C29" s="17">
        <v>24</v>
      </c>
      <c r="D29" s="17">
        <f t="shared" si="0"/>
        <v>91.462570658777537</v>
      </c>
      <c r="E29" s="17">
        <v>34625.699999999997</v>
      </c>
      <c r="F29" s="18">
        <v>34625.9</v>
      </c>
      <c r="G29" s="17">
        <f t="shared" si="1"/>
        <v>34625.699999999997</v>
      </c>
      <c r="H29" s="17">
        <f t="shared" si="2"/>
        <v>0.20000000000436557</v>
      </c>
      <c r="J29" s="4"/>
      <c r="L29" s="4"/>
    </row>
    <row r="30" spans="1:13" ht="34.5" customHeight="1" x14ac:dyDescent="0.25">
      <c r="A30" s="16" t="s">
        <v>34</v>
      </c>
      <c r="B30" s="17">
        <v>27.5</v>
      </c>
      <c r="C30" s="17">
        <v>27.5</v>
      </c>
      <c r="D30" s="17">
        <f t="shared" si="0"/>
        <v>108.76380157430398</v>
      </c>
      <c r="E30" s="17">
        <v>41175.800000000003</v>
      </c>
      <c r="F30" s="18">
        <v>41175.800000000003</v>
      </c>
      <c r="G30" s="17">
        <f t="shared" si="1"/>
        <v>41175.800000000003</v>
      </c>
      <c r="H30" s="17">
        <f t="shared" si="2"/>
        <v>0</v>
      </c>
      <c r="J30" s="4"/>
      <c r="L30" s="4"/>
    </row>
    <row r="31" spans="1:13" ht="133.5" customHeight="1" x14ac:dyDescent="0.25">
      <c r="A31" s="21" t="s">
        <v>35</v>
      </c>
      <c r="B31" s="22">
        <f>SUM(B7:B30)</f>
        <v>432.7</v>
      </c>
      <c r="C31" s="22">
        <f>SUM(C7:C30)</f>
        <v>433.79999999999995</v>
      </c>
      <c r="D31" s="22">
        <f t="shared" si="0"/>
        <v>99.895398594748798</v>
      </c>
      <c r="E31" s="22">
        <v>37858</v>
      </c>
      <c r="F31" s="22">
        <v>37818.400000000001</v>
      </c>
      <c r="G31" s="22">
        <v>37858</v>
      </c>
      <c r="H31" s="22">
        <f>F31-G31</f>
        <v>-39.599999999998545</v>
      </c>
      <c r="J31" s="4"/>
      <c r="K31" s="5"/>
      <c r="L31" s="4"/>
      <c r="M31" s="4"/>
    </row>
    <row r="32" spans="1:13" ht="75" x14ac:dyDescent="0.25">
      <c r="A32" s="16" t="s">
        <v>36</v>
      </c>
      <c r="B32" s="23">
        <v>48</v>
      </c>
      <c r="C32" s="23">
        <v>43.4</v>
      </c>
      <c r="D32" s="24">
        <f t="shared" si="0"/>
        <v>100.14924190395689</v>
      </c>
      <c r="E32" s="23">
        <v>37858</v>
      </c>
      <c r="F32" s="23">
        <v>37914.5</v>
      </c>
      <c r="G32" s="23">
        <f>E32</f>
        <v>37858</v>
      </c>
      <c r="H32" s="24">
        <f>F32-G32</f>
        <v>56.5</v>
      </c>
      <c r="J32" s="4"/>
    </row>
    <row r="33" spans="1:12" ht="128.25" x14ac:dyDescent="0.25">
      <c r="A33" s="21" t="s">
        <v>37</v>
      </c>
      <c r="B33" s="22">
        <f>B32+B31</f>
        <v>480.7</v>
      </c>
      <c r="C33" s="22">
        <f>C32+C31</f>
        <v>477.19999999999993</v>
      </c>
      <c r="D33" s="22">
        <f t="shared" si="0"/>
        <v>100.02232024935284</v>
      </c>
      <c r="E33" s="22">
        <v>37858</v>
      </c>
      <c r="F33" s="22">
        <f>(F31+F32)/2</f>
        <v>37866.449999999997</v>
      </c>
      <c r="G33" s="22">
        <v>37858</v>
      </c>
      <c r="H33" s="22">
        <v>8.5</v>
      </c>
      <c r="I33" s="4"/>
      <c r="J33" s="4"/>
      <c r="L33" s="4"/>
    </row>
    <row r="34" spans="1:12" ht="29.25" customHeight="1" x14ac:dyDescent="0.25">
      <c r="A34" s="28" t="s">
        <v>38</v>
      </c>
      <c r="B34" s="28"/>
      <c r="C34" s="28"/>
      <c r="D34" s="28"/>
      <c r="E34" s="28"/>
      <c r="F34" s="28"/>
      <c r="G34" s="28"/>
      <c r="H34" s="28"/>
    </row>
    <row r="35" spans="1:12" x14ac:dyDescent="0.25">
      <c r="A35" s="25"/>
      <c r="B35" s="25"/>
      <c r="C35" s="25"/>
      <c r="D35" s="25"/>
      <c r="E35" s="25"/>
      <c r="F35" s="25"/>
      <c r="G35" s="25"/>
      <c r="H35" s="25"/>
    </row>
    <row r="36" spans="1:12" x14ac:dyDescent="0.25">
      <c r="A36" s="9"/>
      <c r="B36" s="9"/>
      <c r="C36" s="9"/>
      <c r="D36" s="7"/>
      <c r="E36" s="7"/>
      <c r="F36" s="9"/>
      <c r="G36" s="9"/>
      <c r="H36" s="9"/>
      <c r="J36" s="7"/>
    </row>
    <row r="37" spans="1:12" x14ac:dyDescent="0.25">
      <c r="A37" s="8"/>
      <c r="B37" s="8"/>
      <c r="C37" s="8"/>
      <c r="D37" s="7"/>
      <c r="E37" s="7"/>
      <c r="F37" s="9"/>
      <c r="G37" s="9"/>
      <c r="H37" s="9"/>
    </row>
    <row r="38" spans="1:12" x14ac:dyDescent="0.25">
      <c r="A38" s="9"/>
      <c r="B38" s="9"/>
      <c r="C38" s="9"/>
      <c r="D38" s="9"/>
      <c r="E38" s="9"/>
      <c r="F38" s="9"/>
      <c r="G38" s="9"/>
      <c r="H38" s="9"/>
    </row>
    <row r="39" spans="1:12" x14ac:dyDescent="0.25">
      <c r="A39" s="6"/>
      <c r="B39" s="6"/>
      <c r="C39" s="6"/>
      <c r="D39" s="6"/>
      <c r="E39" s="11"/>
      <c r="F39" s="6"/>
      <c r="G39" s="6"/>
      <c r="H39" s="6"/>
    </row>
    <row r="40" spans="1:12" x14ac:dyDescent="0.25">
      <c r="A40" s="6"/>
      <c r="B40" s="6"/>
      <c r="C40" s="6"/>
      <c r="D40" s="6"/>
      <c r="E40" s="6"/>
      <c r="F40" s="6"/>
      <c r="G40" s="6"/>
      <c r="H40" s="6"/>
    </row>
    <row r="41" spans="1:12" x14ac:dyDescent="0.25">
      <c r="A41" s="9"/>
      <c r="B41" s="9"/>
      <c r="C41" s="9"/>
      <c r="D41" s="7"/>
      <c r="E41" s="7"/>
      <c r="F41" s="9"/>
      <c r="G41" s="9"/>
      <c r="H41" s="9"/>
    </row>
    <row r="42" spans="1:12" x14ac:dyDescent="0.25">
      <c r="A42" s="9"/>
      <c r="B42" s="9"/>
      <c r="C42" s="9"/>
      <c r="D42" s="7"/>
      <c r="E42" s="7"/>
      <c r="F42" s="9"/>
      <c r="G42" s="9"/>
      <c r="H42" s="9"/>
    </row>
    <row r="43" spans="1:12" x14ac:dyDescent="0.25">
      <c r="A43" s="9"/>
      <c r="B43" s="9"/>
      <c r="C43" s="9"/>
      <c r="D43" s="7"/>
      <c r="E43" s="7"/>
      <c r="F43" s="9"/>
      <c r="G43" s="9"/>
      <c r="H43" s="9"/>
    </row>
    <row r="44" spans="1:12" x14ac:dyDescent="0.25">
      <c r="A44" s="9"/>
      <c r="B44" s="9"/>
      <c r="C44" s="9"/>
      <c r="D44" s="7"/>
      <c r="E44" s="7"/>
      <c r="F44" s="9"/>
      <c r="G44" s="9"/>
      <c r="H44" s="9"/>
    </row>
    <row r="45" spans="1:12" x14ac:dyDescent="0.25">
      <c r="A45" s="9"/>
      <c r="B45" s="9"/>
      <c r="C45" s="9"/>
      <c r="D45" s="7"/>
      <c r="E45" s="7"/>
      <c r="F45" s="9"/>
      <c r="G45" s="9"/>
      <c r="H45" s="9"/>
    </row>
    <row r="46" spans="1:12" x14ac:dyDescent="0.25">
      <c r="A46" s="9"/>
      <c r="B46" s="9"/>
      <c r="C46" s="9"/>
      <c r="D46" s="7"/>
      <c r="E46" s="7"/>
      <c r="F46" s="9"/>
      <c r="G46" s="9"/>
      <c r="H46" s="9"/>
    </row>
    <row r="47" spans="1:12" x14ac:dyDescent="0.25">
      <c r="A47" s="9"/>
      <c r="B47" s="9"/>
      <c r="C47" s="9"/>
      <c r="D47" s="7"/>
      <c r="E47" s="7"/>
      <c r="F47" s="9"/>
      <c r="G47" s="9"/>
      <c r="H47" s="9"/>
    </row>
    <row r="48" spans="1:12" x14ac:dyDescent="0.25">
      <c r="A48" s="9"/>
      <c r="B48" s="9"/>
      <c r="C48" s="9"/>
      <c r="D48" s="7"/>
      <c r="E48" s="7"/>
      <c r="F48" s="9"/>
      <c r="G48" s="9"/>
      <c r="H48" s="9"/>
    </row>
    <row r="49" spans="1:8" x14ac:dyDescent="0.25">
      <c r="A49" s="9"/>
      <c r="B49" s="9"/>
      <c r="C49" s="9"/>
      <c r="D49" s="7"/>
      <c r="E49" s="7"/>
      <c r="F49" s="9"/>
      <c r="G49" s="9"/>
      <c r="H49" s="9"/>
    </row>
    <row r="50" spans="1:8" x14ac:dyDescent="0.25">
      <c r="A50" s="9"/>
      <c r="B50" s="9"/>
      <c r="C50" s="9"/>
      <c r="D50" s="7"/>
      <c r="E50" s="7"/>
      <c r="F50" s="9"/>
      <c r="G50" s="9"/>
      <c r="H50" s="9"/>
    </row>
    <row r="51" spans="1:8" x14ac:dyDescent="0.25">
      <c r="A51" s="9"/>
      <c r="B51" s="9"/>
      <c r="C51" s="9"/>
      <c r="D51" s="7"/>
      <c r="E51" s="7"/>
      <c r="F51" s="9"/>
      <c r="G51" s="9"/>
      <c r="H51" s="9"/>
    </row>
    <row r="52" spans="1:8" x14ac:dyDescent="0.25">
      <c r="A52" s="9"/>
      <c r="B52" s="9"/>
      <c r="C52" s="9"/>
      <c r="D52" s="7"/>
      <c r="E52" s="7"/>
      <c r="F52" s="9"/>
      <c r="G52" s="9"/>
      <c r="H52" s="9"/>
    </row>
    <row r="53" spans="1:8" x14ac:dyDescent="0.25">
      <c r="A53" s="9"/>
      <c r="B53" s="9"/>
      <c r="C53" s="9"/>
      <c r="D53" s="7"/>
      <c r="E53" s="7"/>
      <c r="F53" s="9"/>
      <c r="G53" s="9"/>
      <c r="H53" s="9"/>
    </row>
    <row r="54" spans="1:8" x14ac:dyDescent="0.25">
      <c r="A54" s="9"/>
      <c r="B54" s="9"/>
      <c r="C54" s="9"/>
      <c r="D54" s="7"/>
      <c r="E54" s="7"/>
      <c r="F54" s="9"/>
      <c r="G54" s="9"/>
      <c r="H54" s="9"/>
    </row>
    <row r="55" spans="1:8" x14ac:dyDescent="0.25">
      <c r="A55" s="9"/>
      <c r="B55" s="9"/>
      <c r="C55" s="9"/>
      <c r="D55" s="7"/>
      <c r="E55" s="7"/>
      <c r="F55" s="9"/>
      <c r="G55" s="9"/>
      <c r="H55" s="9"/>
    </row>
    <row r="56" spans="1:8" x14ac:dyDescent="0.25">
      <c r="A56" s="29"/>
      <c r="B56" s="29"/>
      <c r="C56" s="29"/>
      <c r="D56" s="29"/>
      <c r="E56" s="29"/>
      <c r="F56" s="29"/>
      <c r="G56" s="29"/>
      <c r="H56" s="29"/>
    </row>
    <row r="57" spans="1:8" x14ac:dyDescent="0.25">
      <c r="A57" s="9"/>
      <c r="B57" s="9"/>
      <c r="C57" s="9"/>
      <c r="D57" s="7"/>
      <c r="E57" s="7"/>
      <c r="F57" s="9"/>
      <c r="G57" s="9"/>
      <c r="H57" s="9"/>
    </row>
    <row r="58" spans="1:8" x14ac:dyDescent="0.25">
      <c r="A58" s="9"/>
      <c r="B58" s="9"/>
      <c r="C58" s="9"/>
      <c r="D58" s="7"/>
      <c r="E58" s="7"/>
      <c r="F58" s="9"/>
      <c r="G58" s="9"/>
      <c r="H58" s="9"/>
    </row>
    <row r="59" spans="1:8" x14ac:dyDescent="0.25">
      <c r="A59" s="9"/>
      <c r="B59" s="9"/>
      <c r="C59" s="9"/>
      <c r="D59" s="7"/>
      <c r="E59" s="7"/>
      <c r="F59" s="9"/>
      <c r="G59" s="9"/>
      <c r="H59" s="9"/>
    </row>
    <row r="60" spans="1:8" x14ac:dyDescent="0.25">
      <c r="A60" s="9"/>
      <c r="B60" s="9"/>
      <c r="C60" s="9"/>
      <c r="D60" s="7"/>
      <c r="E60" s="7"/>
      <c r="F60" s="9"/>
      <c r="G60" s="9"/>
      <c r="H60" s="9"/>
    </row>
    <row r="61" spans="1:8" x14ac:dyDescent="0.25">
      <c r="A61" s="9"/>
      <c r="B61" s="9"/>
      <c r="C61" s="9"/>
      <c r="D61" s="7"/>
      <c r="E61" s="7"/>
      <c r="F61" s="9"/>
      <c r="G61" s="9"/>
      <c r="H61" s="9"/>
    </row>
    <row r="62" spans="1:8" x14ac:dyDescent="0.25">
      <c r="A62" s="9"/>
      <c r="B62" s="9"/>
      <c r="C62" s="9"/>
      <c r="D62" s="7"/>
      <c r="E62" s="7"/>
      <c r="F62" s="9"/>
      <c r="G62" s="9"/>
      <c r="H62" s="9"/>
    </row>
    <row r="63" spans="1:8" x14ac:dyDescent="0.25">
      <c r="A63" s="9"/>
      <c r="B63" s="9"/>
      <c r="C63" s="9"/>
      <c r="D63" s="7"/>
      <c r="E63" s="7"/>
      <c r="F63" s="9"/>
      <c r="G63" s="9"/>
      <c r="H63" s="9"/>
    </row>
    <row r="64" spans="1:8" x14ac:dyDescent="0.25">
      <c r="A64" s="9"/>
      <c r="B64" s="9"/>
      <c r="C64" s="9"/>
      <c r="D64" s="7"/>
      <c r="E64" s="7"/>
      <c r="F64" s="9"/>
      <c r="G64" s="9"/>
      <c r="H64" s="9"/>
    </row>
    <row r="65" spans="1:8" x14ac:dyDescent="0.25">
      <c r="A65" s="9"/>
      <c r="B65" s="9"/>
      <c r="C65" s="9"/>
      <c r="D65" s="7"/>
      <c r="E65" s="7"/>
      <c r="F65" s="9"/>
      <c r="G65" s="9"/>
      <c r="H65" s="9"/>
    </row>
    <row r="66" spans="1:8" x14ac:dyDescent="0.25">
      <c r="A66" s="9"/>
      <c r="B66" s="9"/>
      <c r="C66" s="9"/>
      <c r="D66" s="7"/>
      <c r="E66" s="7"/>
      <c r="F66" s="9"/>
      <c r="G66" s="9"/>
      <c r="H66" s="9"/>
    </row>
    <row r="67" spans="1:8" x14ac:dyDescent="0.25">
      <c r="A67" s="9"/>
      <c r="B67" s="9"/>
      <c r="C67" s="9"/>
      <c r="D67" s="7"/>
      <c r="E67" s="7"/>
      <c r="F67" s="9"/>
      <c r="G67" s="9"/>
      <c r="H67" s="9"/>
    </row>
    <row r="68" spans="1:8" x14ac:dyDescent="0.25">
      <c r="A68" s="9"/>
      <c r="B68" s="9"/>
      <c r="C68" s="9"/>
      <c r="D68" s="7"/>
      <c r="E68" s="7"/>
      <c r="F68" s="9"/>
      <c r="G68" s="9"/>
      <c r="H68" s="9"/>
    </row>
    <row r="69" spans="1:8" x14ac:dyDescent="0.25">
      <c r="A69" s="9"/>
      <c r="B69" s="9"/>
      <c r="C69" s="9"/>
      <c r="D69" s="7"/>
      <c r="E69" s="7"/>
      <c r="F69" s="9"/>
      <c r="G69" s="9"/>
      <c r="H69" s="9"/>
    </row>
    <row r="70" spans="1:8" x14ac:dyDescent="0.25">
      <c r="A70" s="9"/>
      <c r="B70" s="9"/>
      <c r="C70" s="9"/>
      <c r="D70" s="7"/>
      <c r="E70" s="7"/>
      <c r="F70" s="9"/>
      <c r="G70" s="9"/>
      <c r="H70" s="9"/>
    </row>
    <row r="71" spans="1:8" x14ac:dyDescent="0.25">
      <c r="A71" s="9"/>
      <c r="B71" s="9"/>
      <c r="C71" s="9"/>
      <c r="D71" s="7"/>
      <c r="E71" s="7"/>
      <c r="F71" s="9"/>
      <c r="G71" s="9"/>
      <c r="H71" s="9"/>
    </row>
    <row r="72" spans="1:8" x14ac:dyDescent="0.25">
      <c r="A72" s="9"/>
      <c r="B72" s="9"/>
      <c r="C72" s="9"/>
      <c r="D72" s="9"/>
      <c r="E72" s="9"/>
      <c r="F72" s="9"/>
      <c r="G72" s="9"/>
      <c r="H72" s="9"/>
    </row>
  </sheetData>
  <mergeCells count="10">
    <mergeCell ref="H3:H4"/>
    <mergeCell ref="A6:H6"/>
    <mergeCell ref="A34:H34"/>
    <mergeCell ref="A56:H56"/>
    <mergeCell ref="A3:A4"/>
    <mergeCell ref="B3:B4"/>
    <mergeCell ref="C3:C4"/>
    <mergeCell ref="D3:D4"/>
    <mergeCell ref="E3:F3"/>
    <mergeCell ref="G3:G4"/>
  </mergeCells>
  <pageMargins left="0.25" right="0.25" top="0.75" bottom="0.75" header="0.3" footer="0.3"/>
  <pageSetup paperSize="9" scale="6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педагоги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2020-11-12T04:42:24Z</dcterms:modified>
</cp:coreProperties>
</file>