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/>
  </bookViews>
  <sheets>
    <sheet name="мед. персонал" sheetId="1" r:id="rId1"/>
    <sheet name="Лист2" sheetId="2" r:id="rId2"/>
    <sheet name="Лист3" sheetId="3" r:id="rId3"/>
  </sheets>
  <definedNames>
    <definedName name="_xlnm.Print_Area" localSheetId="0">'мед. персонал'!$A$1:$I$45</definedName>
  </definedNames>
  <calcPr calcId="145621"/>
</workbook>
</file>

<file path=xl/calcChain.xml><?xml version="1.0" encoding="utf-8"?>
<calcChain xmlns="http://schemas.openxmlformats.org/spreadsheetml/2006/main">
  <c r="B18" i="1" l="1"/>
  <c r="H11" i="1" l="1"/>
  <c r="D11" i="1"/>
  <c r="D44" i="1" l="1"/>
  <c r="D45" i="1"/>
  <c r="D43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0" i="1"/>
  <c r="D8" i="1"/>
  <c r="D9" i="1"/>
  <c r="D10" i="1"/>
  <c r="D12" i="1"/>
  <c r="D13" i="1"/>
  <c r="D14" i="1"/>
  <c r="D15" i="1"/>
  <c r="D16" i="1"/>
  <c r="D17" i="1"/>
  <c r="D18" i="1"/>
  <c r="D7" i="1"/>
  <c r="C18" i="1" l="1"/>
  <c r="C41" i="1"/>
  <c r="C45" i="1"/>
  <c r="H18" i="1" l="1"/>
  <c r="H45" i="1" l="1"/>
  <c r="B45" i="1"/>
  <c r="H44" i="1"/>
  <c r="H43" i="1"/>
  <c r="H41" i="1"/>
  <c r="B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7" i="1"/>
  <c r="H16" i="1"/>
  <c r="H15" i="1"/>
  <c r="H14" i="1"/>
  <c r="H13" i="1"/>
  <c r="H12" i="1"/>
  <c r="H10" i="1"/>
  <c r="H9" i="1"/>
  <c r="H8" i="1"/>
  <c r="H7" i="1"/>
</calcChain>
</file>

<file path=xl/sharedStrings.xml><?xml version="1.0" encoding="utf-8"?>
<sst xmlns="http://schemas.openxmlformats.org/spreadsheetml/2006/main" count="51" uniqueCount="39">
  <si>
    <t>Приложение №1</t>
  </si>
  <si>
    <t>Наименование учреждений ОГУ и МУ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</si>
  <si>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</si>
  <si>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Отношение средней заработной платы работников соответствующей категории к среднемесячному доходу от трудовой деятельности по Томской области, %*</t>
  </si>
  <si>
    <t>Средняя заработная плата отдельной категории работников списочного состава, руб.</t>
  </si>
  <si>
    <t>Отклонение факта за отчетный период от планового значения на год, руб.</t>
  </si>
  <si>
    <t>план на отчетный период</t>
  </si>
  <si>
    <t>факт за отчетный период</t>
  </si>
  <si>
    <t>ОГБУ  «Центр социальной помощи семье и детям  «Огонек» г. Томска»</t>
  </si>
  <si>
    <t>ОГБУ «Социально-реабилитационный центр для несовершеннолетних «Луч» г. Томска»</t>
  </si>
  <si>
    <t>ОГБУ «Центр социальной помощи семье и детям г. Стрежевого»</t>
  </si>
  <si>
    <t>ОГБУ «Социально-реабилитационный центр для несовершеннолетних «Друг» г. Томска»</t>
  </si>
  <si>
    <t>ОГКУ "Центр помощи детям, оставшимся без попечения родителей детский дом «Орлиное гнездо»</t>
  </si>
  <si>
    <t>ОГКУ "Центр помощи детям, оставшимся без попечения родителей, Асиновского района»</t>
  </si>
  <si>
    <t>ОГКУ "Центр помощи детям, оставшимся без попечения родителей, «Бакчарского района»</t>
  </si>
  <si>
    <t>ОГКУ "Центр помощи детям, оставшимся без попечения родителей, Зырянского района»</t>
  </si>
  <si>
    <t>ОГКУ "Центр помощи детям, оставшимся без попечения родителей, имени М.И.Никульшина»</t>
  </si>
  <si>
    <t xml:space="preserve">ОГКУ "Центр помощи детям, оставшимся без попечения родителей «Родник» </t>
  </si>
  <si>
    <t>ОГКУ  для детей с ограниченными возможностями здоровья «Центр помощи детям, оставшимся без попечения родителей, "Росток»</t>
  </si>
  <si>
    <t>ОГКУ "Центр помощи детям, оставшимся без попечения родителей г.Томска»</t>
  </si>
  <si>
    <t>ОГКУ «Социально-реабилитационный центр для несовершеннолетних Александровского района»</t>
  </si>
  <si>
    <t>ОГКУ «Социально- реабилитационный центр для несовершеннолетних Асиновского района»</t>
  </si>
  <si>
    <t>ОГКУ«Социально-реабилитационный центр для несовершеннолетних Томского района»</t>
  </si>
  <si>
    <t>ОГКУ «Социально-реабилитационный центр для несовершеннолетних Каргасокского района»</t>
  </si>
  <si>
    <t>ОГКУ «Социально-реабилитационный центр для несовершеннолетних Кривошеинского района»</t>
  </si>
  <si>
    <t>ОГКУ «Центр социальной помощи семье и детям Колпашевского района»</t>
  </si>
  <si>
    <t>ОГКУ «Социально-реабилитационный центр для несовершеннолетних Парабельского района»</t>
  </si>
  <si>
    <t>ОГКУ «Реабилитационный Центр для детей и подростков с ограниченными возможностями ЗАТО Северск»</t>
  </si>
  <si>
    <t>ОГКСУ «Реабилитационный Центр для детей и подростков с ограниченными возможностями «Надежда»</t>
  </si>
  <si>
    <t>ОГКСУ для умственно отсталых детей «Тунгусовский детский дом-интернат»</t>
  </si>
  <si>
    <t>Фактическая среднесписочная численность отдельной категории работников государственных и муниципальных учреждений, чел.</t>
  </si>
  <si>
    <t>Плановое значение средней заработной платы отдельной категории работников на год, руб.</t>
  </si>
  <si>
    <t>8 = 6-7</t>
  </si>
  <si>
    <t>Врачи</t>
  </si>
  <si>
    <t xml:space="preserve">ВСЕГО по категории врачи соответствии с агрегированным целевым показателем региональной "дорожной карты" </t>
  </si>
  <si>
    <t>Средний медицинский персонал</t>
  </si>
  <si>
    <t xml:space="preserve">ВСЕГО по категории средний медицинский персонал соответствии с агрегированным целевым показателем региональной "дорожной карты" </t>
  </si>
  <si>
    <t>Младший медицинский персонал</t>
  </si>
  <si>
    <t xml:space="preserve">ВСЕГО по категории младший медицинский персонал соответствии с агрегированным целевым показателем региональной "дорожной карты"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</si>
</sst>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"/>
    <numFmt numFmtId="166" formatCode="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5">
    <xf numFmtId="0" fontId="0" fillId="0" borderId="0" xfId="0"/>
    <xf numFmtId="0" fontId="0" fillId="0" borderId="0" xfId="0" applyFill="1" applyBorder="1"/>
    <xf numFmtId="0" fontId="0" fillId="0" borderId="0" xfId="0" applyFill="1"/>
    <xf numFmtId="0" fontId="3" fillId="0" borderId="1" xfId="1" applyFont="1" applyFill="1" applyBorder="1" applyAlignment="1" applyProtection="1">
      <alignment horizontal="center" wrapText="1"/>
    </xf>
    <xf numFmtId="0" fontId="0" fillId="0" borderId="0" xfId="0" applyFill="1" applyAlignment="1">
      <alignment wrapText="1"/>
    </xf>
    <xf numFmtId="164" fontId="0" fillId="0" borderId="0" xfId="0" applyNumberFormat="1" applyFill="1"/>
    <xf numFmtId="164" fontId="5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0" xfId="0" applyFont="1" applyFill="1" applyBorder="1"/>
    <xf numFmtId="164" fontId="3" fillId="0" borderId="1" xfId="0" applyNumberFormat="1" applyFont="1" applyFill="1" applyBorder="1" applyAlignment="1">
      <alignment horizontal="center" wrapText="1"/>
    </xf>
    <xf numFmtId="165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top" wrapText="1"/>
    </xf>
    <xf numFmtId="164" fontId="2" fillId="0" borderId="4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top" wrapText="1"/>
    </xf>
    <xf numFmtId="165" fontId="5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horizontal="left" vertical="top" wrapText="1"/>
    </xf>
    <xf numFmtId="164" fontId="3" fillId="2" borderId="1" xfId="0" applyNumberFormat="1" applyFont="1" applyFill="1" applyBorder="1" applyAlignment="1">
      <alignment horizontal="center" wrapText="1"/>
    </xf>
    <xf numFmtId="164" fontId="5" fillId="2" borderId="1" xfId="0" applyNumberFormat="1" applyFont="1" applyFill="1" applyBorder="1" applyAlignment="1">
      <alignment horizontal="center" wrapText="1"/>
    </xf>
    <xf numFmtId="0" fontId="7" fillId="0" borderId="0" xfId="0" applyFont="1" applyFill="1" applyBorder="1"/>
    <xf numFmtId="0" fontId="6" fillId="0" borderId="0" xfId="0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right" vertical="top" wrapText="1"/>
    </xf>
    <xf numFmtId="2" fontId="0" fillId="0" borderId="0" xfId="0" applyNumberFormat="1" applyFill="1" applyBorder="1"/>
    <xf numFmtId="2" fontId="0" fillId="0" borderId="0" xfId="0" applyNumberFormat="1" applyFill="1"/>
    <xf numFmtId="1" fontId="0" fillId="0" borderId="0" xfId="0" applyNumberFormat="1" applyFill="1"/>
    <xf numFmtId="4" fontId="3" fillId="0" borderId="1" xfId="0" applyNumberFormat="1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left" wrapText="1"/>
    </xf>
    <xf numFmtId="166" fontId="0" fillId="0" borderId="0" xfId="0" applyNumberFormat="1" applyFill="1"/>
    <xf numFmtId="0" fontId="0" fillId="0" borderId="0" xfId="0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 applyProtection="1">
      <alignment horizontal="center" vertical="top" wrapText="1"/>
    </xf>
    <xf numFmtId="0" fontId="3" fillId="0" borderId="3" xfId="1" applyFont="1" applyFill="1" applyBorder="1" applyAlignment="1" applyProtection="1">
      <alignment horizontal="center" vertical="top" wrapText="1"/>
    </xf>
  </cellXfs>
  <cellStyles count="3">
    <cellStyle name="Гиперссылка" xfId="1" builtinId="8"/>
    <cellStyle name="Обычный" xfId="0" builtinId="0"/>
    <cellStyle name="Обычный 66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8"/>
  <sheetViews>
    <sheetView tabSelected="1" zoomScale="90" zoomScaleNormal="90" workbookViewId="0">
      <pane xSplit="1" ySplit="6" topLeftCell="B38" activePane="bottomRight" state="frozen"/>
      <selection pane="topRight" activeCell="B1" sqref="B1"/>
      <selection pane="bottomLeft" activeCell="A7" sqref="A7"/>
      <selection pane="bottomRight" activeCell="H45" sqref="H45"/>
    </sheetView>
  </sheetViews>
  <sheetFormatPr defaultRowHeight="15" x14ac:dyDescent="0.25"/>
  <cols>
    <col min="1" max="1" width="37" style="1" customWidth="1"/>
    <col min="2" max="2" width="16.140625" style="1" customWidth="1"/>
    <col min="3" max="3" width="17.7109375" style="1" customWidth="1"/>
    <col min="4" max="4" width="16.85546875" style="1" customWidth="1"/>
    <col min="5" max="5" width="12.85546875" style="1" customWidth="1"/>
    <col min="6" max="6" width="13" style="1" customWidth="1"/>
    <col min="7" max="7" width="11.5703125" style="1" customWidth="1"/>
    <col min="8" max="8" width="14.5703125" style="1" customWidth="1"/>
    <col min="9" max="9" width="6.28515625" style="2" customWidth="1"/>
    <col min="10" max="10" width="9.140625" style="2"/>
    <col min="11" max="11" width="9.5703125" style="2" bestFit="1" customWidth="1"/>
    <col min="12" max="13" width="9.140625" style="2"/>
    <col min="14" max="14" width="9.140625" style="1"/>
    <col min="15" max="16384" width="9.140625" style="2"/>
  </cols>
  <sheetData>
    <row r="1" spans="1:16" s="1" customFormat="1" x14ac:dyDescent="0.25">
      <c r="H1" s="8" t="s">
        <v>0</v>
      </c>
    </row>
    <row r="2" spans="1:16" s="1" customFormat="1" x14ac:dyDescent="0.25"/>
    <row r="3" spans="1:16" ht="68.25" customHeight="1" x14ac:dyDescent="0.25">
      <c r="A3" s="30" t="s">
        <v>1</v>
      </c>
      <c r="B3" s="31" t="s">
        <v>2</v>
      </c>
      <c r="C3" s="31" t="s">
        <v>30</v>
      </c>
      <c r="D3" s="33" t="s">
        <v>3</v>
      </c>
      <c r="E3" s="30" t="s">
        <v>4</v>
      </c>
      <c r="F3" s="30"/>
      <c r="G3" s="31" t="s">
        <v>31</v>
      </c>
      <c r="H3" s="31" t="s">
        <v>5</v>
      </c>
      <c r="N3" s="29"/>
    </row>
    <row r="4" spans="1:16" ht="111.75" customHeight="1" x14ac:dyDescent="0.25">
      <c r="A4" s="30"/>
      <c r="B4" s="32"/>
      <c r="C4" s="32"/>
      <c r="D4" s="34"/>
      <c r="E4" s="3" t="s">
        <v>6</v>
      </c>
      <c r="F4" s="7" t="s">
        <v>7</v>
      </c>
      <c r="G4" s="32"/>
      <c r="H4" s="32"/>
      <c r="J4" s="4"/>
      <c r="N4" s="29"/>
    </row>
    <row r="5" spans="1:16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 t="s">
        <v>32</v>
      </c>
      <c r="J5" s="1"/>
    </row>
    <row r="6" spans="1:16" x14ac:dyDescent="0.25">
      <c r="A6" s="30" t="s">
        <v>33</v>
      </c>
      <c r="B6" s="30"/>
      <c r="C6" s="30"/>
      <c r="D6" s="30"/>
      <c r="E6" s="30"/>
      <c r="F6" s="30"/>
      <c r="G6" s="30"/>
      <c r="H6" s="30"/>
      <c r="J6" s="1"/>
    </row>
    <row r="7" spans="1:16" ht="53.25" customHeight="1" x14ac:dyDescent="0.25">
      <c r="A7" s="11" t="s">
        <v>9</v>
      </c>
      <c r="B7" s="9">
        <v>1</v>
      </c>
      <c r="C7" s="9">
        <v>1</v>
      </c>
      <c r="D7" s="9">
        <f>F7/E7*100</f>
        <v>98.361081780156994</v>
      </c>
      <c r="E7" s="10">
        <v>48867.6</v>
      </c>
      <c r="F7" s="10">
        <v>48066.7</v>
      </c>
      <c r="G7" s="10">
        <v>48867.6</v>
      </c>
      <c r="H7" s="10">
        <f>F7-G7</f>
        <v>-800.90000000000146</v>
      </c>
      <c r="I7" s="12"/>
      <c r="J7" s="1"/>
      <c r="L7" s="5"/>
      <c r="P7" s="5"/>
    </row>
    <row r="8" spans="1:16" ht="36" customHeight="1" x14ac:dyDescent="0.25">
      <c r="A8" s="11" t="s">
        <v>10</v>
      </c>
      <c r="B8" s="9">
        <v>1</v>
      </c>
      <c r="C8" s="9">
        <v>0.9</v>
      </c>
      <c r="D8" s="9">
        <f t="shared" ref="D8:D18" si="0">F8/E8*100</f>
        <v>98.944577422723398</v>
      </c>
      <c r="E8" s="10">
        <v>69810.899999999994</v>
      </c>
      <c r="F8" s="10">
        <v>69074.100000000006</v>
      </c>
      <c r="G8" s="10">
        <v>69810.899999999994</v>
      </c>
      <c r="H8" s="10">
        <f t="shared" ref="H8:H18" si="1">F8-G8</f>
        <v>-736.79999999998836</v>
      </c>
      <c r="I8" s="12"/>
      <c r="J8" s="1"/>
      <c r="L8" s="5"/>
      <c r="P8" s="5"/>
    </row>
    <row r="9" spans="1:16" ht="50.25" customHeight="1" x14ac:dyDescent="0.25">
      <c r="A9" s="11" t="s">
        <v>12</v>
      </c>
      <c r="B9" s="9">
        <v>1</v>
      </c>
      <c r="C9" s="9">
        <v>0.4</v>
      </c>
      <c r="D9" s="9">
        <f t="shared" si="0"/>
        <v>91.019816811138668</v>
      </c>
      <c r="E9" s="10">
        <v>48867.6</v>
      </c>
      <c r="F9" s="10">
        <v>44479.199999999997</v>
      </c>
      <c r="G9" s="10">
        <v>48867.6</v>
      </c>
      <c r="H9" s="10">
        <f t="shared" si="1"/>
        <v>-4388.4000000000015</v>
      </c>
      <c r="I9" s="12"/>
      <c r="J9" s="1"/>
      <c r="L9" s="5"/>
      <c r="P9" s="5"/>
    </row>
    <row r="10" spans="1:16" ht="52.5" customHeight="1" x14ac:dyDescent="0.25">
      <c r="A10" s="11" t="s">
        <v>13</v>
      </c>
      <c r="B10" s="9">
        <v>1</v>
      </c>
      <c r="C10" s="9">
        <v>0.1</v>
      </c>
      <c r="D10" s="9">
        <f t="shared" si="0"/>
        <v>80.830652620550225</v>
      </c>
      <c r="E10" s="10">
        <v>48867.6</v>
      </c>
      <c r="F10" s="10">
        <v>39500</v>
      </c>
      <c r="G10" s="10">
        <v>48867.6</v>
      </c>
      <c r="H10" s="10">
        <f>F10-G10</f>
        <v>-9367.5999999999985</v>
      </c>
      <c r="I10" s="12"/>
      <c r="J10" s="1"/>
      <c r="L10" s="5"/>
      <c r="P10" s="5"/>
    </row>
    <row r="11" spans="1:16" ht="52.5" customHeight="1" x14ac:dyDescent="0.25">
      <c r="A11" s="11" t="s">
        <v>16</v>
      </c>
      <c r="B11" s="9">
        <v>0</v>
      </c>
      <c r="C11" s="9">
        <v>0.1</v>
      </c>
      <c r="D11" s="9">
        <f t="shared" si="0"/>
        <v>142.9972450359509</v>
      </c>
      <c r="E11" s="10">
        <v>61597.9</v>
      </c>
      <c r="F11" s="10">
        <v>88083.3</v>
      </c>
      <c r="G11" s="10">
        <v>61597.9</v>
      </c>
      <c r="H11" s="10">
        <f>F11-G11</f>
        <v>26485.4</v>
      </c>
      <c r="I11" s="12"/>
      <c r="J11" s="1"/>
      <c r="L11" s="5"/>
      <c r="P11" s="5"/>
    </row>
    <row r="12" spans="1:16" ht="66" customHeight="1" x14ac:dyDescent="0.25">
      <c r="A12" s="11" t="s">
        <v>18</v>
      </c>
      <c r="B12" s="9">
        <v>1.3</v>
      </c>
      <c r="C12" s="9">
        <v>1.2</v>
      </c>
      <c r="D12" s="9">
        <f t="shared" si="0"/>
        <v>100.00102317281798</v>
      </c>
      <c r="E12" s="10">
        <v>48867.6</v>
      </c>
      <c r="F12" s="10">
        <v>48868.1</v>
      </c>
      <c r="G12" s="10">
        <v>48867.6</v>
      </c>
      <c r="H12" s="10">
        <f>F12-G12</f>
        <v>0.5</v>
      </c>
      <c r="I12" s="12"/>
      <c r="J12" s="1"/>
      <c r="L12" s="5"/>
      <c r="P12" s="5"/>
    </row>
    <row r="13" spans="1:16" ht="45" x14ac:dyDescent="0.25">
      <c r="A13" s="11" t="s">
        <v>19</v>
      </c>
      <c r="B13" s="9">
        <v>0.9</v>
      </c>
      <c r="C13" s="9">
        <v>1</v>
      </c>
      <c r="D13" s="9">
        <f t="shared" si="0"/>
        <v>100.10047557072579</v>
      </c>
      <c r="E13" s="10">
        <v>48867.6</v>
      </c>
      <c r="F13" s="10">
        <v>48916.7</v>
      </c>
      <c r="G13" s="10">
        <v>48867.6</v>
      </c>
      <c r="H13" s="10">
        <f t="shared" si="1"/>
        <v>49.099999999998545</v>
      </c>
      <c r="I13" s="12"/>
      <c r="J13" s="1"/>
      <c r="L13" s="5"/>
      <c r="P13" s="5"/>
    </row>
    <row r="14" spans="1:16" ht="30" x14ac:dyDescent="0.25">
      <c r="A14" s="11" t="s">
        <v>25</v>
      </c>
      <c r="B14" s="9">
        <v>0.5</v>
      </c>
      <c r="C14" s="9">
        <v>0.5</v>
      </c>
      <c r="D14" s="9">
        <f t="shared" si="0"/>
        <v>100.00340920713207</v>
      </c>
      <c r="E14" s="10">
        <v>61597.9</v>
      </c>
      <c r="F14" s="10">
        <v>61600</v>
      </c>
      <c r="G14" s="10">
        <v>61597.9</v>
      </c>
      <c r="H14" s="10">
        <f t="shared" si="1"/>
        <v>2.0999999999985448</v>
      </c>
      <c r="I14" s="12"/>
      <c r="J14" s="1"/>
      <c r="L14" s="5"/>
      <c r="P14" s="5"/>
    </row>
    <row r="15" spans="1:16" ht="45" x14ac:dyDescent="0.25">
      <c r="A15" s="11" t="s">
        <v>27</v>
      </c>
      <c r="B15" s="9">
        <v>2.5</v>
      </c>
      <c r="C15" s="9">
        <v>2.5</v>
      </c>
      <c r="D15" s="9">
        <f t="shared" si="0"/>
        <v>100.00214722549185</v>
      </c>
      <c r="E15" s="10">
        <v>51228.9</v>
      </c>
      <c r="F15" s="10">
        <v>51230</v>
      </c>
      <c r="G15" s="10">
        <v>51228.9</v>
      </c>
      <c r="H15" s="10">
        <f t="shared" si="1"/>
        <v>1.0999999999985448</v>
      </c>
      <c r="I15" s="12"/>
      <c r="J15" s="1"/>
      <c r="L15" s="5"/>
      <c r="P15" s="5"/>
    </row>
    <row r="16" spans="1:16" ht="60" x14ac:dyDescent="0.25">
      <c r="A16" s="11" t="s">
        <v>28</v>
      </c>
      <c r="B16" s="9">
        <v>2.5</v>
      </c>
      <c r="C16" s="9">
        <v>2.5</v>
      </c>
      <c r="D16" s="9">
        <f t="shared" si="0"/>
        <v>99.998158288927627</v>
      </c>
      <c r="E16" s="10">
        <v>48867.6</v>
      </c>
      <c r="F16" s="10">
        <v>48866.7</v>
      </c>
      <c r="G16" s="10">
        <v>48867.6</v>
      </c>
      <c r="H16" s="10">
        <f t="shared" si="1"/>
        <v>-0.90000000000145519</v>
      </c>
      <c r="I16" s="12"/>
      <c r="J16" s="1"/>
      <c r="L16" s="5"/>
      <c r="P16" s="5"/>
    </row>
    <row r="17" spans="1:18" ht="45" x14ac:dyDescent="0.25">
      <c r="A17" s="11" t="s">
        <v>29</v>
      </c>
      <c r="B17" s="9">
        <v>2</v>
      </c>
      <c r="C17" s="9">
        <v>2</v>
      </c>
      <c r="D17" s="9">
        <f t="shared" si="0"/>
        <v>100.00180739658981</v>
      </c>
      <c r="E17" s="10">
        <v>55328.2</v>
      </c>
      <c r="F17" s="10">
        <v>55329.2</v>
      </c>
      <c r="G17" s="10">
        <v>55328.2</v>
      </c>
      <c r="H17" s="10">
        <f t="shared" si="1"/>
        <v>1</v>
      </c>
      <c r="I17" s="12"/>
      <c r="J17" s="1"/>
      <c r="L17" s="5"/>
      <c r="P17" s="5"/>
    </row>
    <row r="18" spans="1:18" ht="57" x14ac:dyDescent="0.25">
      <c r="A18" s="13" t="s">
        <v>34</v>
      </c>
      <c r="B18" s="6">
        <f>SUM(B7:B17)</f>
        <v>13.7</v>
      </c>
      <c r="C18" s="6">
        <f>SUM(C7:C17)</f>
        <v>12.2</v>
      </c>
      <c r="D18" s="6">
        <f t="shared" si="0"/>
        <v>100.43534028907821</v>
      </c>
      <c r="E18" s="14">
        <v>52235</v>
      </c>
      <c r="F18" s="14">
        <v>52462.400000000001</v>
      </c>
      <c r="G18" s="14">
        <v>52235</v>
      </c>
      <c r="H18" s="14">
        <f t="shared" si="1"/>
        <v>227.40000000000146</v>
      </c>
      <c r="I18" s="5"/>
      <c r="J18" s="1"/>
      <c r="K18" s="5"/>
      <c r="L18" s="5"/>
      <c r="P18" s="5"/>
    </row>
    <row r="19" spans="1:18" x14ac:dyDescent="0.25">
      <c r="A19" s="30" t="s">
        <v>35</v>
      </c>
      <c r="B19" s="30"/>
      <c r="C19" s="30"/>
      <c r="D19" s="30"/>
      <c r="E19" s="30"/>
      <c r="F19" s="30"/>
      <c r="G19" s="30"/>
      <c r="H19" s="30"/>
      <c r="J19" s="1"/>
    </row>
    <row r="20" spans="1:18" ht="30" x14ac:dyDescent="0.25">
      <c r="A20" s="11" t="s">
        <v>8</v>
      </c>
      <c r="B20" s="9">
        <v>2</v>
      </c>
      <c r="C20" s="9">
        <v>2</v>
      </c>
      <c r="D20" s="9">
        <f>F20/E20*100</f>
        <v>99.996041268255837</v>
      </c>
      <c r="E20" s="10">
        <v>32838.800000000003</v>
      </c>
      <c r="F20" s="10">
        <v>32837.5</v>
      </c>
      <c r="G20" s="10">
        <v>32838.800000000003</v>
      </c>
      <c r="H20" s="26">
        <f>F20-G20</f>
        <v>-1.3000000000029104</v>
      </c>
      <c r="I20" s="5"/>
      <c r="J20" s="5"/>
      <c r="L20" s="5"/>
      <c r="N20" s="23"/>
      <c r="R20" s="5"/>
    </row>
    <row r="21" spans="1:18" ht="30" x14ac:dyDescent="0.25">
      <c r="A21" s="11" t="s">
        <v>10</v>
      </c>
      <c r="B21" s="9">
        <v>4</v>
      </c>
      <c r="C21" s="9">
        <v>3.4</v>
      </c>
      <c r="D21" s="9">
        <f t="shared" ref="D21:D41" si="2">F21/E21*100</f>
        <v>100.00106179205015</v>
      </c>
      <c r="E21" s="10">
        <v>47090.2</v>
      </c>
      <c r="F21" s="10">
        <v>47090.7</v>
      </c>
      <c r="G21" s="10">
        <v>47090.2</v>
      </c>
      <c r="H21" s="26">
        <f>F21-G21</f>
        <v>0.5</v>
      </c>
      <c r="I21" s="5"/>
      <c r="J21" s="5"/>
      <c r="L21" s="5"/>
      <c r="N21" s="23"/>
      <c r="R21" s="5"/>
    </row>
    <row r="22" spans="1:18" ht="45" x14ac:dyDescent="0.25">
      <c r="A22" s="11" t="s">
        <v>11</v>
      </c>
      <c r="B22" s="9">
        <v>2</v>
      </c>
      <c r="C22" s="9">
        <v>2</v>
      </c>
      <c r="D22" s="9">
        <f t="shared" si="2"/>
        <v>107.32974408321863</v>
      </c>
      <c r="E22" s="10">
        <v>32838.800000000003</v>
      </c>
      <c r="F22" s="10">
        <v>35245.800000000003</v>
      </c>
      <c r="G22" s="10">
        <v>32838.800000000003</v>
      </c>
      <c r="H22" s="26">
        <f>F22-G22</f>
        <v>2407</v>
      </c>
      <c r="I22" s="5"/>
      <c r="J22" s="5"/>
      <c r="L22" s="5"/>
      <c r="N22" s="23"/>
      <c r="R22" s="5"/>
    </row>
    <row r="23" spans="1:18" ht="46.5" customHeight="1" x14ac:dyDescent="0.25">
      <c r="A23" s="11" t="s">
        <v>12</v>
      </c>
      <c r="B23" s="9">
        <v>3</v>
      </c>
      <c r="C23" s="9">
        <v>3</v>
      </c>
      <c r="D23" s="9">
        <f t="shared" si="2"/>
        <v>99.975029538229151</v>
      </c>
      <c r="E23" s="10">
        <v>32838.800000000003</v>
      </c>
      <c r="F23" s="10">
        <v>32830.6</v>
      </c>
      <c r="G23" s="10">
        <v>32838.800000000003</v>
      </c>
      <c r="H23" s="26">
        <f t="shared" ref="H23:H41" si="3">F23-G23</f>
        <v>-8.2000000000043656</v>
      </c>
      <c r="I23" s="5"/>
      <c r="J23" s="5"/>
      <c r="L23" s="25"/>
      <c r="N23" s="23"/>
      <c r="R23" s="5"/>
    </row>
    <row r="24" spans="1:18" ht="51" customHeight="1" x14ac:dyDescent="0.25">
      <c r="A24" s="11" t="s">
        <v>13</v>
      </c>
      <c r="B24" s="9">
        <v>2</v>
      </c>
      <c r="C24" s="9">
        <v>2</v>
      </c>
      <c r="D24" s="9">
        <f t="shared" si="2"/>
        <v>99.996041268255837</v>
      </c>
      <c r="E24" s="10">
        <v>32838.800000000003</v>
      </c>
      <c r="F24" s="10">
        <v>32837.5</v>
      </c>
      <c r="G24" s="10">
        <v>32838.800000000003</v>
      </c>
      <c r="H24" s="26">
        <f>F24-G24</f>
        <v>-1.3000000000029104</v>
      </c>
      <c r="I24" s="5"/>
      <c r="J24" s="5"/>
      <c r="L24" s="5"/>
      <c r="N24" s="23"/>
      <c r="R24" s="5"/>
    </row>
    <row r="25" spans="1:18" ht="51.75" customHeight="1" x14ac:dyDescent="0.25">
      <c r="A25" s="11" t="s">
        <v>14</v>
      </c>
      <c r="B25" s="9">
        <v>3</v>
      </c>
      <c r="C25" s="9">
        <v>3</v>
      </c>
      <c r="D25" s="9">
        <f t="shared" si="2"/>
        <v>100.00204840378134</v>
      </c>
      <c r="E25" s="10">
        <v>39054.800000000003</v>
      </c>
      <c r="F25" s="10">
        <v>39055.599999999999</v>
      </c>
      <c r="G25" s="10">
        <v>39054.800000000003</v>
      </c>
      <c r="H25" s="26">
        <f t="shared" si="3"/>
        <v>0.79999999999563443</v>
      </c>
      <c r="I25" s="5"/>
      <c r="J25" s="5"/>
      <c r="L25" s="5"/>
      <c r="N25" s="23"/>
      <c r="R25" s="5"/>
    </row>
    <row r="26" spans="1:18" ht="52.5" customHeight="1" x14ac:dyDescent="0.25">
      <c r="A26" s="15" t="s">
        <v>15</v>
      </c>
      <c r="B26" s="18">
        <v>1.8</v>
      </c>
      <c r="C26" s="18">
        <v>2</v>
      </c>
      <c r="D26" s="9">
        <f t="shared" si="2"/>
        <v>99.996041268255837</v>
      </c>
      <c r="E26" s="10">
        <v>32838.800000000003</v>
      </c>
      <c r="F26" s="10">
        <v>32837.5</v>
      </c>
      <c r="G26" s="10">
        <v>32838.800000000003</v>
      </c>
      <c r="H26" s="26">
        <f t="shared" si="3"/>
        <v>-1.3000000000029104</v>
      </c>
      <c r="I26" s="5"/>
      <c r="J26" s="5"/>
      <c r="L26" s="5"/>
      <c r="N26" s="23"/>
      <c r="R26" s="5"/>
    </row>
    <row r="27" spans="1:18" ht="52.5" customHeight="1" x14ac:dyDescent="0.25">
      <c r="A27" s="11" t="s">
        <v>16</v>
      </c>
      <c r="B27" s="9">
        <v>3</v>
      </c>
      <c r="C27" s="9">
        <v>3</v>
      </c>
      <c r="D27" s="9">
        <f t="shared" si="2"/>
        <v>100.02802907291424</v>
      </c>
      <c r="E27" s="10">
        <v>41385.599999999999</v>
      </c>
      <c r="F27" s="10">
        <v>41397.199999999997</v>
      </c>
      <c r="G27" s="10">
        <v>41385.599999999999</v>
      </c>
      <c r="H27" s="26">
        <f t="shared" si="3"/>
        <v>11.599999999998545</v>
      </c>
      <c r="I27" s="5"/>
      <c r="J27" s="5"/>
      <c r="L27" s="5"/>
      <c r="N27" s="23"/>
      <c r="R27" s="5"/>
    </row>
    <row r="28" spans="1:18" ht="50.25" customHeight="1" x14ac:dyDescent="0.25">
      <c r="A28" s="11" t="s">
        <v>17</v>
      </c>
      <c r="B28" s="9">
        <v>2</v>
      </c>
      <c r="C28" s="9">
        <v>2</v>
      </c>
      <c r="D28" s="9">
        <f t="shared" si="2"/>
        <v>99.996041268255837</v>
      </c>
      <c r="E28" s="10">
        <v>32838.800000000003</v>
      </c>
      <c r="F28" s="10">
        <v>32837.5</v>
      </c>
      <c r="G28" s="10">
        <v>32838.800000000003</v>
      </c>
      <c r="H28" s="26">
        <f t="shared" si="3"/>
        <v>-1.3000000000029104</v>
      </c>
      <c r="I28" s="5"/>
      <c r="J28" s="5"/>
      <c r="L28" s="5"/>
      <c r="N28" s="23"/>
      <c r="R28" s="5"/>
    </row>
    <row r="29" spans="1:18" ht="65.25" customHeight="1" x14ac:dyDescent="0.25">
      <c r="A29" s="11" t="s">
        <v>18</v>
      </c>
      <c r="B29" s="9">
        <v>5</v>
      </c>
      <c r="C29" s="9">
        <v>5.0999999999999996</v>
      </c>
      <c r="D29" s="9">
        <f t="shared" si="2"/>
        <v>99.998172893041144</v>
      </c>
      <c r="E29" s="10">
        <v>32838.800000000003</v>
      </c>
      <c r="F29" s="10">
        <v>32838.199999999997</v>
      </c>
      <c r="G29" s="10">
        <v>32838.800000000003</v>
      </c>
      <c r="H29" s="26">
        <f t="shared" si="3"/>
        <v>-0.60000000000582077</v>
      </c>
      <c r="I29" s="5"/>
      <c r="J29" s="5"/>
      <c r="L29" s="5"/>
      <c r="N29" s="23"/>
      <c r="R29" s="5"/>
    </row>
    <row r="30" spans="1:18" ht="53.25" customHeight="1" x14ac:dyDescent="0.25">
      <c r="A30" s="11" t="s">
        <v>19</v>
      </c>
      <c r="B30" s="9">
        <v>3</v>
      </c>
      <c r="C30" s="9">
        <v>3</v>
      </c>
      <c r="D30" s="9">
        <f t="shared" si="2"/>
        <v>100.06790747530358</v>
      </c>
      <c r="E30" s="10">
        <v>32838.800000000003</v>
      </c>
      <c r="F30" s="10">
        <v>32861.1</v>
      </c>
      <c r="G30" s="10">
        <v>32838.800000000003</v>
      </c>
      <c r="H30" s="26">
        <f t="shared" si="3"/>
        <v>22.299999999995634</v>
      </c>
      <c r="I30" s="5"/>
      <c r="J30" s="5"/>
      <c r="L30" s="5"/>
      <c r="N30" s="23"/>
      <c r="R30" s="5"/>
    </row>
    <row r="31" spans="1:18" ht="51.75" customHeight="1" x14ac:dyDescent="0.25">
      <c r="A31" s="11" t="s">
        <v>20</v>
      </c>
      <c r="B31" s="9">
        <v>2</v>
      </c>
      <c r="C31" s="9">
        <v>2</v>
      </c>
      <c r="D31" s="9">
        <f t="shared" si="2"/>
        <v>100.00318537615045</v>
      </c>
      <c r="E31" s="10">
        <v>47090.2</v>
      </c>
      <c r="F31" s="10">
        <v>47091.7</v>
      </c>
      <c r="G31" s="10">
        <v>47090.2</v>
      </c>
      <c r="H31" s="26">
        <f t="shared" si="3"/>
        <v>1.5</v>
      </c>
      <c r="I31" s="5"/>
      <c r="J31" s="5"/>
      <c r="L31" s="5"/>
      <c r="N31" s="24"/>
      <c r="R31" s="5"/>
    </row>
    <row r="32" spans="1:18" ht="54" customHeight="1" x14ac:dyDescent="0.25">
      <c r="A32" s="11" t="s">
        <v>21</v>
      </c>
      <c r="B32" s="9">
        <v>1.5</v>
      </c>
      <c r="C32" s="9">
        <v>1.5</v>
      </c>
      <c r="D32" s="9">
        <f t="shared" si="2"/>
        <v>100.00030451782646</v>
      </c>
      <c r="E32" s="10">
        <v>32838.800000000003</v>
      </c>
      <c r="F32" s="10">
        <v>32838.9</v>
      </c>
      <c r="G32" s="10">
        <v>32838.800000000003</v>
      </c>
      <c r="H32" s="26">
        <f t="shared" si="3"/>
        <v>9.9999999998544808E-2</v>
      </c>
      <c r="I32" s="5"/>
      <c r="J32" s="5"/>
      <c r="L32" s="5"/>
      <c r="N32" s="24"/>
      <c r="R32" s="5"/>
    </row>
    <row r="33" spans="1:18" ht="54.75" customHeight="1" x14ac:dyDescent="0.25">
      <c r="A33" s="16" t="s">
        <v>22</v>
      </c>
      <c r="B33" s="9">
        <v>1</v>
      </c>
      <c r="C33" s="9">
        <v>1</v>
      </c>
      <c r="D33" s="9">
        <f t="shared" si="2"/>
        <v>100.00883101696772</v>
      </c>
      <c r="E33" s="10">
        <v>32838.800000000003</v>
      </c>
      <c r="F33" s="10">
        <v>32841.699999999997</v>
      </c>
      <c r="G33" s="10">
        <v>32838.800000000003</v>
      </c>
      <c r="H33" s="26">
        <f t="shared" si="3"/>
        <v>2.8999999999941792</v>
      </c>
      <c r="I33" s="5"/>
      <c r="J33" s="5"/>
      <c r="L33" s="5"/>
      <c r="N33" s="24"/>
      <c r="R33" s="5"/>
    </row>
    <row r="34" spans="1:18" ht="50.25" customHeight="1" x14ac:dyDescent="0.25">
      <c r="A34" s="11" t="s">
        <v>23</v>
      </c>
      <c r="B34" s="9">
        <v>1</v>
      </c>
      <c r="C34" s="9">
        <v>1</v>
      </c>
      <c r="D34" s="9">
        <f t="shared" si="2"/>
        <v>100.01473942627388</v>
      </c>
      <c r="E34" s="10">
        <v>41385.599999999999</v>
      </c>
      <c r="F34" s="10">
        <v>41391.699999999997</v>
      </c>
      <c r="G34" s="10">
        <v>41385.599999999999</v>
      </c>
      <c r="H34" s="26">
        <f t="shared" si="3"/>
        <v>6.0999999999985448</v>
      </c>
      <c r="I34" s="5"/>
      <c r="J34" s="5"/>
      <c r="L34" s="5"/>
      <c r="N34" s="24"/>
      <c r="R34" s="5"/>
    </row>
    <row r="35" spans="1:18" ht="56.25" customHeight="1" x14ac:dyDescent="0.25">
      <c r="A35" s="11" t="s">
        <v>24</v>
      </c>
      <c r="B35" s="9">
        <v>2</v>
      </c>
      <c r="C35" s="9">
        <v>2</v>
      </c>
      <c r="D35" s="9">
        <f t="shared" si="2"/>
        <v>99.987709577311861</v>
      </c>
      <c r="E35" s="10">
        <v>39054.800000000003</v>
      </c>
      <c r="F35" s="10">
        <v>39050</v>
      </c>
      <c r="G35" s="10">
        <v>39054.800000000003</v>
      </c>
      <c r="H35" s="26">
        <f t="shared" si="3"/>
        <v>-4.8000000000029104</v>
      </c>
      <c r="I35" s="5"/>
      <c r="J35" s="5"/>
      <c r="L35" s="5"/>
      <c r="N35" s="24"/>
      <c r="R35" s="5"/>
    </row>
    <row r="36" spans="1:18" ht="43.5" customHeight="1" x14ac:dyDescent="0.25">
      <c r="A36" s="11" t="s">
        <v>25</v>
      </c>
      <c r="B36" s="9">
        <v>4.9000000000000004</v>
      </c>
      <c r="C36" s="9">
        <v>4.9000000000000004</v>
      </c>
      <c r="D36" s="9">
        <f t="shared" si="2"/>
        <v>100.00120814969458</v>
      </c>
      <c r="E36" s="10">
        <v>41385.599999999999</v>
      </c>
      <c r="F36" s="10">
        <v>41386.1</v>
      </c>
      <c r="G36" s="10">
        <v>41385.599999999999</v>
      </c>
      <c r="H36" s="26">
        <f t="shared" si="3"/>
        <v>0.5</v>
      </c>
      <c r="I36" s="5"/>
      <c r="J36" s="5"/>
      <c r="L36" s="5"/>
      <c r="N36" s="24"/>
      <c r="R36" s="5"/>
    </row>
    <row r="37" spans="1:18" ht="53.25" customHeight="1" x14ac:dyDescent="0.25">
      <c r="A37" s="11" t="s">
        <v>26</v>
      </c>
      <c r="B37" s="9">
        <v>1</v>
      </c>
      <c r="C37" s="9">
        <v>1</v>
      </c>
      <c r="D37" s="9">
        <f t="shared" si="2"/>
        <v>99.994442511404941</v>
      </c>
      <c r="E37" s="10">
        <v>41385.599999999999</v>
      </c>
      <c r="F37" s="10">
        <v>41383.300000000003</v>
      </c>
      <c r="G37" s="10">
        <v>41385.599999999999</v>
      </c>
      <c r="H37" s="26">
        <f>F37-G37</f>
        <v>-2.2999999999956344</v>
      </c>
      <c r="I37" s="5"/>
      <c r="J37" s="5"/>
      <c r="L37" s="5"/>
      <c r="N37" s="24"/>
      <c r="R37" s="5"/>
    </row>
    <row r="38" spans="1:18" ht="53.25" customHeight="1" x14ac:dyDescent="0.25">
      <c r="A38" s="11" t="s">
        <v>27</v>
      </c>
      <c r="B38" s="9">
        <v>5</v>
      </c>
      <c r="C38" s="9">
        <v>5</v>
      </c>
      <c r="D38" s="9">
        <f t="shared" si="2"/>
        <v>100.00029107929291</v>
      </c>
      <c r="E38" s="10">
        <v>34354.9</v>
      </c>
      <c r="F38" s="10">
        <v>34355</v>
      </c>
      <c r="G38" s="10">
        <v>34354.9</v>
      </c>
      <c r="H38" s="26">
        <f t="shared" si="3"/>
        <v>9.9999999998544808E-2</v>
      </c>
      <c r="I38" s="5"/>
      <c r="J38" s="5"/>
      <c r="L38" s="5"/>
      <c r="N38" s="24"/>
      <c r="R38" s="5"/>
    </row>
    <row r="39" spans="1:18" ht="60" x14ac:dyDescent="0.25">
      <c r="A39" s="11" t="s">
        <v>28</v>
      </c>
      <c r="B39" s="9">
        <v>11</v>
      </c>
      <c r="C39" s="9">
        <v>11</v>
      </c>
      <c r="D39" s="9">
        <f t="shared" si="2"/>
        <v>99.999390964347029</v>
      </c>
      <c r="E39" s="10">
        <v>32838.800000000003</v>
      </c>
      <c r="F39" s="10">
        <v>32838.6</v>
      </c>
      <c r="G39" s="10">
        <v>32838.800000000003</v>
      </c>
      <c r="H39" s="26">
        <f t="shared" si="3"/>
        <v>-0.20000000000436557</v>
      </c>
      <c r="I39" s="5"/>
      <c r="J39" s="5"/>
      <c r="L39" s="5"/>
      <c r="N39" s="24"/>
      <c r="R39" s="5"/>
    </row>
    <row r="40" spans="1:18" ht="45" x14ac:dyDescent="0.25">
      <c r="A40" s="11" t="s">
        <v>29</v>
      </c>
      <c r="B40" s="9">
        <v>13</v>
      </c>
      <c r="C40" s="9">
        <v>13</v>
      </c>
      <c r="D40" s="9">
        <f t="shared" si="2"/>
        <v>100</v>
      </c>
      <c r="E40" s="10">
        <v>38616</v>
      </c>
      <c r="F40" s="10">
        <v>38616</v>
      </c>
      <c r="G40" s="10">
        <v>38616</v>
      </c>
      <c r="H40" s="26">
        <f t="shared" si="3"/>
        <v>0</v>
      </c>
      <c r="I40" s="5"/>
      <c r="J40" s="5"/>
      <c r="L40" s="5"/>
      <c r="N40" s="24"/>
      <c r="R40" s="5"/>
    </row>
    <row r="41" spans="1:18" ht="71.25" x14ac:dyDescent="0.25">
      <c r="A41" s="17" t="s">
        <v>36</v>
      </c>
      <c r="B41" s="19">
        <f>SUM(B20:B40)</f>
        <v>73.199999999999989</v>
      </c>
      <c r="C41" s="19">
        <f>SUM(C20:C40)</f>
        <v>72.900000000000006</v>
      </c>
      <c r="D41" s="6">
        <f t="shared" si="2"/>
        <v>99.906582781817676</v>
      </c>
      <c r="E41" s="14">
        <v>36717</v>
      </c>
      <c r="F41" s="14">
        <v>36682.699999999997</v>
      </c>
      <c r="G41" s="14">
        <v>36717</v>
      </c>
      <c r="H41" s="14">
        <f t="shared" si="3"/>
        <v>-34.30000000000291</v>
      </c>
      <c r="I41" s="5"/>
      <c r="J41" s="5"/>
      <c r="K41" s="5"/>
      <c r="L41" s="5"/>
      <c r="N41" s="24"/>
      <c r="R41" s="5"/>
    </row>
    <row r="42" spans="1:18" x14ac:dyDescent="0.25">
      <c r="A42" s="30" t="s">
        <v>37</v>
      </c>
      <c r="B42" s="30"/>
      <c r="C42" s="30"/>
      <c r="D42" s="30"/>
      <c r="E42" s="30"/>
      <c r="F42" s="30"/>
      <c r="G42" s="30"/>
      <c r="H42" s="30"/>
      <c r="J42" s="1"/>
      <c r="L42" s="5"/>
      <c r="N42" s="25"/>
    </row>
    <row r="43" spans="1:18" ht="58.5" customHeight="1" x14ac:dyDescent="0.25">
      <c r="A43" s="9" t="s">
        <v>27</v>
      </c>
      <c r="B43" s="9">
        <v>1</v>
      </c>
      <c r="C43" s="9">
        <v>1</v>
      </c>
      <c r="D43" s="9">
        <f>F43/E43*100</f>
        <v>100.02527585283434</v>
      </c>
      <c r="E43" s="9">
        <v>33233.300000000003</v>
      </c>
      <c r="F43" s="9">
        <v>33241.699999999997</v>
      </c>
      <c r="G43" s="9">
        <v>33233.300000000003</v>
      </c>
      <c r="H43" s="9">
        <f t="shared" ref="H43:H45" si="4">F43-G43</f>
        <v>8.3999999999941792</v>
      </c>
      <c r="L43" s="5"/>
      <c r="N43" s="2"/>
    </row>
    <row r="44" spans="1:18" ht="45" x14ac:dyDescent="0.25">
      <c r="A44" s="9" t="s">
        <v>29</v>
      </c>
      <c r="B44" s="9">
        <v>57.3</v>
      </c>
      <c r="C44" s="9">
        <v>57.3</v>
      </c>
      <c r="D44" s="9">
        <f t="shared" ref="D44:D45" si="5">F44/E44*100</f>
        <v>100</v>
      </c>
      <c r="E44" s="9">
        <v>36747.199999999997</v>
      </c>
      <c r="F44" s="9">
        <v>36747.199999999997</v>
      </c>
      <c r="G44" s="9">
        <v>36747.199999999997</v>
      </c>
      <c r="H44" s="9">
        <f t="shared" si="4"/>
        <v>0</v>
      </c>
      <c r="L44" s="5"/>
      <c r="N44" s="2"/>
    </row>
    <row r="45" spans="1:18" ht="72" x14ac:dyDescent="0.25">
      <c r="A45" s="27" t="s">
        <v>38</v>
      </c>
      <c r="B45" s="6">
        <f>SUM(B43:B44)</f>
        <v>58.3</v>
      </c>
      <c r="C45" s="6">
        <f>SUM(C43:C44)</f>
        <v>58.3</v>
      </c>
      <c r="D45" s="6">
        <f t="shared" si="5"/>
        <v>100.00027257611688</v>
      </c>
      <c r="E45" s="6">
        <v>36687</v>
      </c>
      <c r="F45" s="6">
        <v>36687.1</v>
      </c>
      <c r="G45" s="6">
        <v>36687</v>
      </c>
      <c r="H45" s="6">
        <f t="shared" si="4"/>
        <v>9.9999999998544808E-2</v>
      </c>
      <c r="K45" s="28"/>
      <c r="L45" s="5"/>
      <c r="N45" s="2"/>
    </row>
    <row r="46" spans="1:18" x14ac:dyDescent="0.25">
      <c r="A46" s="20"/>
      <c r="B46" s="20"/>
      <c r="C46" s="20"/>
      <c r="D46" s="20"/>
      <c r="E46" s="21"/>
      <c r="F46" s="20"/>
      <c r="G46" s="22"/>
      <c r="H46" s="20"/>
      <c r="N46" s="2"/>
    </row>
    <row r="60" spans="1:14" x14ac:dyDescent="0.25">
      <c r="A60" s="2"/>
      <c r="B60" s="2"/>
      <c r="C60" s="2"/>
      <c r="D60" s="2"/>
      <c r="E60" s="2"/>
      <c r="F60" s="2"/>
      <c r="G60" s="2"/>
      <c r="H60" s="2"/>
      <c r="N60" s="2"/>
    </row>
    <row r="61" spans="1:14" x14ac:dyDescent="0.25">
      <c r="A61" s="2"/>
      <c r="B61" s="2"/>
      <c r="C61" s="2"/>
      <c r="D61" s="2"/>
      <c r="E61" s="2"/>
      <c r="F61" s="2"/>
      <c r="G61" s="2"/>
      <c r="H61" s="2"/>
      <c r="N61" s="2"/>
    </row>
    <row r="62" spans="1:14" x14ac:dyDescent="0.25">
      <c r="A62" s="2"/>
      <c r="B62" s="2"/>
      <c r="C62" s="2"/>
      <c r="D62" s="2"/>
      <c r="E62" s="2"/>
      <c r="F62" s="2"/>
      <c r="G62" s="2"/>
      <c r="H62" s="2"/>
      <c r="N62" s="2"/>
    </row>
    <row r="63" spans="1:14" x14ac:dyDescent="0.25">
      <c r="A63" s="2"/>
      <c r="B63" s="2"/>
      <c r="C63" s="2"/>
      <c r="D63" s="2"/>
      <c r="E63" s="2"/>
      <c r="F63" s="2"/>
      <c r="G63" s="2"/>
      <c r="H63" s="2"/>
      <c r="N63" s="2"/>
    </row>
    <row r="64" spans="1:14" x14ac:dyDescent="0.25">
      <c r="A64" s="2"/>
      <c r="B64" s="2"/>
      <c r="C64" s="2"/>
      <c r="D64" s="2"/>
      <c r="E64" s="2"/>
      <c r="F64" s="2"/>
      <c r="G64" s="2"/>
      <c r="H64" s="2"/>
      <c r="N64" s="2"/>
    </row>
    <row r="65" spans="1:14" x14ac:dyDescent="0.25">
      <c r="A65" s="2"/>
      <c r="B65" s="2"/>
      <c r="C65" s="2"/>
      <c r="D65" s="2"/>
      <c r="E65" s="2"/>
      <c r="F65" s="2"/>
      <c r="G65" s="2"/>
      <c r="H65" s="2"/>
      <c r="N65" s="2"/>
    </row>
    <row r="66" spans="1:14" x14ac:dyDescent="0.25">
      <c r="A66" s="2"/>
      <c r="B66" s="2"/>
      <c r="C66" s="2"/>
      <c r="D66" s="2"/>
      <c r="E66" s="2"/>
      <c r="F66" s="2"/>
      <c r="G66" s="2"/>
      <c r="H66" s="2"/>
      <c r="N66" s="2"/>
    </row>
    <row r="67" spans="1:14" x14ac:dyDescent="0.25">
      <c r="A67" s="2"/>
      <c r="B67" s="2"/>
      <c r="C67" s="2"/>
      <c r="D67" s="2"/>
      <c r="E67" s="2"/>
      <c r="F67" s="2"/>
      <c r="G67" s="2"/>
      <c r="H67" s="2"/>
      <c r="N67" s="2"/>
    </row>
    <row r="68" spans="1:14" x14ac:dyDescent="0.25">
      <c r="A68" s="2"/>
      <c r="B68" s="2"/>
      <c r="C68" s="2"/>
      <c r="D68" s="2"/>
      <c r="E68" s="2"/>
      <c r="F68" s="2"/>
      <c r="G68" s="2"/>
      <c r="H68" s="2"/>
      <c r="N68" s="2"/>
    </row>
  </sheetData>
  <mergeCells count="11">
    <mergeCell ref="N3:N4"/>
    <mergeCell ref="A19:H19"/>
    <mergeCell ref="A42:H42"/>
    <mergeCell ref="H3:H4"/>
    <mergeCell ref="A6:H6"/>
    <mergeCell ref="A3:A4"/>
    <mergeCell ref="B3:B4"/>
    <mergeCell ref="C3:C4"/>
    <mergeCell ref="D3:D4"/>
    <mergeCell ref="E3:F3"/>
    <mergeCell ref="G3:G4"/>
  </mergeCells>
  <hyperlinks>
    <hyperlink ref="D3" location="Par1079" display="Par1079"/>
    <hyperlink ref="E4" location="Par1080" display="Par1080"/>
  </hyperlinks>
  <pageMargins left="0.7" right="0.7" top="0.75" bottom="0.75" header="0.3" footer="0.3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мед. персонал</vt:lpstr>
      <vt:lpstr>Лист2</vt:lpstr>
      <vt:lpstr>Лист3</vt:lpstr>
      <vt:lpstr>'мед. персонал'!Область_печати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2020-02-06T05:27:43Z</dcterms:modified>
</cp:coreProperties>
</file>